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fileSharing readOnlyRecommended="1" userName="Jill Seeman" algorithmName="SHA-512" hashValue="gVt3A9NNfeiFUzIAs6YUTFvKM8WstHdkx9MmU/YxvAS2RSE6vtN5HMN++UBUNb2kBX13HiT9enb8+LNnuDeB3g==" saltValue="4qZdqh1R1S5GHBQDXJIEfw==" spinCount="100000"/>
  <workbookPr codeName="ThisWorkbook"/>
  <mc:AlternateContent xmlns:mc="http://schemas.openxmlformats.org/markup-compatibility/2006">
    <mc:Choice Requires="x15">
      <x15ac:absPath xmlns:x15ac="http://schemas.microsoft.com/office/spreadsheetml/2010/11/ac" url="/Users/JAS/Downloads/"/>
    </mc:Choice>
  </mc:AlternateContent>
  <xr:revisionPtr revIDLastSave="0" documentId="13_ncr:1_{260C164E-56FC-B846-B7B4-374552DDDE30}" xr6:coauthVersionLast="47" xr6:coauthVersionMax="47" xr10:uidLastSave="{00000000-0000-0000-0000-000000000000}"/>
  <bookViews>
    <workbookView xWindow="0" yWindow="500" windowWidth="33380" windowHeight="22000" xr2:uid="{00000000-000D-0000-FFFF-FFFF00000000}"/>
  </bookViews>
  <sheets>
    <sheet name="Data Raw" sheetId="1" r:id="rId1"/>
    <sheet name="Cost to run tables" sheetId="5" r:id="rId2"/>
    <sheet name="Single Application Longevity" sheetId="16" r:id="rId3"/>
    <sheet name="Cost to run Modelling Notes" sheetId="7" r:id="rId4"/>
  </sheets>
  <definedNames>
    <definedName name="_xlnm.Print_Area" localSheetId="1">'Cost to run tables'!$A$45:$I$152</definedName>
    <definedName name="_xlnm.Print_Area" localSheetId="0">'Data Raw'!$A$1:$H$125</definedName>
    <definedName name="_xlnm.Print_Area" localSheetId="2">'Single Application Longevity'!$A$1:$I$105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5" l="1"/>
  <c r="B86" i="5" l="1"/>
  <c r="B93" i="5" l="1"/>
  <c r="H104" i="1" l="1"/>
  <c r="F104" i="1"/>
  <c r="E104" i="1"/>
  <c r="D104" i="1"/>
  <c r="C104" i="1"/>
  <c r="B104" i="1"/>
  <c r="M25" i="1" l="1"/>
  <c r="M40" i="1"/>
  <c r="M28" i="1"/>
  <c r="M47" i="1"/>
  <c r="M27" i="1"/>
  <c r="M38" i="1"/>
  <c r="M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11" authorId="0" shapeId="0" xr:uid="{00000000-0006-0000-0000-000001000000}">
      <text>
        <r>
          <rPr>
            <b/>
            <sz val="9"/>
            <color rgb="FF000000"/>
            <rFont val="Tahoma"/>
            <family val="2"/>
          </rPr>
          <t>Administrator:</t>
        </r>
        <r>
          <rPr>
            <sz val="9"/>
            <color rgb="FF000000"/>
            <rFont val="Tahoma"/>
            <family val="2"/>
          </rPr>
          <t xml:space="preserve">
</t>
        </r>
        <r>
          <rPr>
            <sz val="9"/>
            <color rgb="FF000000"/>
            <rFont val="Tahoma"/>
            <family val="2"/>
          </rPr>
          <t xml:space="preserve">if lube not tested it will be listed as 2
</t>
        </r>
        <r>
          <rPr>
            <sz val="9"/>
            <color rgb="FF000000"/>
            <rFont val="Tahoma"/>
            <family val="2"/>
          </rPr>
          <t xml:space="preserve"> times its block 4 rate as an approximation.</t>
        </r>
      </text>
    </comment>
    <comment ref="F25" authorId="0" shapeId="0" xr:uid="{00000000-0006-0000-0000-000003000000}">
      <text>
        <r>
          <rPr>
            <b/>
            <sz val="9"/>
            <color indexed="81"/>
            <rFont val="Tahoma"/>
            <family val="2"/>
          </rPr>
          <t>Administrator:</t>
        </r>
        <r>
          <rPr>
            <sz val="9"/>
            <color indexed="81"/>
            <rFont val="Tahoma"/>
            <family val="2"/>
          </rPr>
          <t xml:space="preserve">
stopped at 600km mark in block 5, wear was at 20.6%f or block at that time and 104.3% total - extrapolated to 34.3 and 118% for completion of block 5</t>
        </r>
      </text>
    </comment>
    <comment ref="F26" authorId="0" shapeId="0" xr:uid="{00000000-0006-0000-0000-000004000000}">
      <text>
        <r>
          <rPr>
            <b/>
            <sz val="9"/>
            <color indexed="81"/>
            <rFont val="Tahoma"/>
            <family val="2"/>
          </rPr>
          <t>Administrator:</t>
        </r>
        <r>
          <rPr>
            <sz val="9"/>
            <color indexed="81"/>
            <rFont val="Tahoma"/>
            <family val="2"/>
          </rPr>
          <t xml:space="preserve">
stopped at 400km mark where wear was alread 28.6% = 72.5% extrapolated for block</t>
        </r>
      </text>
    </comment>
    <comment ref="I29" authorId="0" shapeId="0" xr:uid="{00000000-0006-0000-0000-000002000000}">
      <text>
        <r>
          <rPr>
            <b/>
            <sz val="9"/>
            <color indexed="81"/>
            <rFont val="Tahoma"/>
            <family val="2"/>
          </rPr>
          <t>Administrator:</t>
        </r>
        <r>
          <rPr>
            <sz val="9"/>
            <color indexed="81"/>
            <rFont val="Tahoma"/>
            <family val="2"/>
          </rPr>
          <t xml:space="preserve">
3800km but 0.549mm wear. Wld have been at 0.5mm allowance at 3460</t>
        </r>
      </text>
    </comment>
    <comment ref="E79" authorId="0" shapeId="0" xr:uid="{00000000-0006-0000-0000-000005000000}">
      <text>
        <r>
          <rPr>
            <b/>
            <sz val="9"/>
            <color indexed="81"/>
            <rFont val="Tahoma"/>
            <family val="2"/>
          </rPr>
          <t>Administrator:</t>
        </r>
        <r>
          <rPr>
            <sz val="9"/>
            <color indexed="81"/>
            <rFont val="Tahoma"/>
            <family val="2"/>
          </rPr>
          <t xml:space="preserve">
extrapolated from 800km test stop</t>
        </r>
      </text>
    </comment>
  </commentList>
</comments>
</file>

<file path=xl/sharedStrings.xml><?xml version="1.0" encoding="utf-8"?>
<sst xmlns="http://schemas.openxmlformats.org/spreadsheetml/2006/main" count="445" uniqueCount="268">
  <si>
    <t>Lube</t>
  </si>
  <si>
    <t>Rock N Roll Gold</t>
  </si>
  <si>
    <t>Block 1 - No Contamination</t>
  </si>
  <si>
    <t>Molten Speed Wax</t>
  </si>
  <si>
    <t>Squirt</t>
  </si>
  <si>
    <t>White Lightning Epic Ride</t>
  </si>
  <si>
    <t>Smoove</t>
  </si>
  <si>
    <t>Cycle Star Gold</t>
  </si>
  <si>
    <t>Muc Off Hydro Dynamic</t>
  </si>
  <si>
    <t>Muc  Off Nano</t>
  </si>
  <si>
    <t>Block 2 - Dry Cont.</t>
  </si>
  <si>
    <t>Block 3 - No Cont.</t>
  </si>
  <si>
    <t>Block 4 - Wet cont.</t>
  </si>
  <si>
    <t>Block 5 - No Cont.</t>
  </si>
  <si>
    <t>Block 6 - Extreme Cont.</t>
  </si>
  <si>
    <t>Extrapolated chain lifespan - blocks 1-5</t>
  </si>
  <si>
    <t>Wear by block</t>
  </si>
  <si>
    <t>Extrapolated wear based on block 1 only</t>
  </si>
  <si>
    <t>Extrapolated wear based on block 2 only</t>
  </si>
  <si>
    <t>Extrapolated wear Based on Block 4 only</t>
  </si>
  <si>
    <t>Extrapolated wear Based on Block 6 only</t>
  </si>
  <si>
    <t>Muc Off Nano Lube</t>
  </si>
  <si>
    <t xml:space="preserve"> </t>
  </si>
  <si>
    <t>Wend wax 2</t>
  </si>
  <si>
    <t>Tru Tension Tungsten All Weather</t>
  </si>
  <si>
    <t>Nix Frix Shun</t>
  </si>
  <si>
    <t>Tru Tension Tungsten Race (D.A)</t>
  </si>
  <si>
    <t>Lubricant Cost</t>
  </si>
  <si>
    <t>Silca Hot Melt</t>
  </si>
  <si>
    <t>Top 5 Lubes Avg</t>
  </si>
  <si>
    <t>Worst 5 Lubes Avg</t>
  </si>
  <si>
    <t>Top 2</t>
  </si>
  <si>
    <t>Worst 2</t>
  </si>
  <si>
    <t>Cost to run data modelling</t>
  </si>
  <si>
    <t>ZFC test data graphs became too crowded and also it was difficult for readers to ascertain what the block by block data meant for them and their riding.</t>
  </si>
  <si>
    <t xml:space="preserve">Even the cumulative wear result did not provide an accurate grab and go picture. Ie two lubricants may have finished with a similar total km's achieved to wear rate allowance, however they performed quite differently during the test. This could have a large bearing on what lubricant you choose to use, ie a lubricant may have reached wear rate allowance faster than it should due to initial penetration issues leading to a high wear rate in clean block 1, however its wear rate in dry contamination block 2 was very low - meaning assuming one can negate the penetration issues, that lubricant may be a great choice for gravel riders / dry mtb / cx riding etc. </t>
  </si>
  <si>
    <t>1) Type of riding and drivetrain -ie road &amp; ultegra and dura ace groupsets. The more expensive the groupset, the more the focus shifts to drive train component wear rate vs cost of lubricant. If one is often riding gravel / dry mtb / dry cx - then the wear rates are taken from dry contamination block 2, and GRX 810 groupset parts cost. Lastly the most extreme situation is used for those riding wet &amp; muddy gravel / mtb  / cx conditions based on extreme contamination block 6, and the most expensive groupset that is currently the most expensive that is used for such riding / racing - axs red 12speed. This is the ultimate test of what the lubricant performance will do for cost to run drivetrain if subjecting drivetrain to extreme conditions</t>
  </si>
  <si>
    <t xml:space="preserve">2) The modelling - being modelling, is a combination of measured data and reasonable assumptions from data. Modelling is different to simply reporting measured results and a fairly black &amp; white conclusion from said results. Modelling requires one to make reasonable assumptions based on data. The modelling / assumptions can only cover a limited set of scenario's and your personal results may differ a little, or a lot - depending on real world factors such as your power, how harsh are the conditions vs those in control test, what maintenance you perform etc etc. </t>
  </si>
  <si>
    <t xml:space="preserve">3) The modelling by using a mix of both measured data and the same assumptions for a particlar use based on the measured data, will provide a solid base for your decisions. Ie if the modelling shows that lubricant X delivers vastly lower wear than lubricant Y in dry contamination block, whilst assumptions are then made re kms to wear to recommended replacment mark, how many chains to a cassette &amp; set of chain rings etc to determine cost to run - whilst your personal situation may differ to the modelling based on factors mentioned above, the modelling will still provide a very robust guide as to whether lubricant choice X or Y is the right one for you for your typical riding style. You may find that you have a particular lubricant for your gravel bike that differs vs your road bike. </t>
  </si>
  <si>
    <t xml:space="preserve">4) Whilst the basis for the modelling is taken from measured results of the control test protocol, assumptions then need to be made based on years of real world observations of hundreds of thousands of km's or riding with regards to aspects such as a) what groupsets can reliably ensure two chains will run through a cassette if chain replaced at 0.5% - ie steel cassettes such as ultegra, grx are generally fine, soft alloy cassettes such as dura ace are not are still often one chain to a cassette even if replaced at recommended replacement mark.  b) gravel / mtb / cx kms are not the same as road km's - you go slower, it takes more revolutions of the crank to complete a particular km. So modelling needs to extrapolate out based on average speeds and "hours" to model the cost to run calculations. As the control test is on smart trainer simulating road km's, when translatng the wear rates over to gravel / mtb / cx  - the cost to run must factor that it takes more hours grinding away to achieve those km's. In simple terms, if for the average power used in testing (250w), a 75kg rider would average 30km on road in a mix of flat and hill riding, and 20kmh in gravel  / cx / mtb - then in essence 1km of gravel riding is equivalent to 1.5km or road riding etc. So the cost to run for 10,000km of road, would be increased to the cost to run for 15,000km of road to model the cost to run for 10,000km of gravel, as quite simply this will be more real world representative. I have much data on average speeds of gravel / mtb / cx riding vs road for same Normalised power efforts to be able to put together very accurate modelling to take into account the measured wear rates from control test, and applying them to differences in what different disciplines "Kilometre" is worth vs road kms. </t>
  </si>
  <si>
    <t xml:space="preserve">The block by block wear rates will still be up as a data table, however the cost to run modelling based on measured data extrapolated over the main riding disciplines and groupsets will present the lubricant performance data in a manner that is much more real world applicable regarding readers able to easily acsertain what lubricant is going to delvier them the lowest wear rates and cost to run for their riding. </t>
  </si>
  <si>
    <t xml:space="preserve">With drive train cost extrapolations - it would be very messy to try to cover all main groupsets, ie including sram x01 / xx1, or XT / XTR, or campy ekar etc - and are still limited by level of robust wear rate data for those components - ie XX1 cassettes believed to last twice as long as XTR cassette, same for xx1 chains vs xtr chains - but guessing too much in the modelling extrapolations becomes a bit too ball park. The extrapolations used in the modelling are based on robust component wear rate data (ie we know ultegra / grx cassettes are at least double longevity of dura ace cassettes. However, obviously you need to take your particular components and componenet cost into account when reviewing cost to run modelling. If you are looking at grx cost to run in dry gravel conditions but you are running Ekar or AXS red or force, you will want to factor the higher component cost vs the modelling for your components - and if in doubt, always lean towards a lubricant that delivers lowest wear rate. </t>
  </si>
  <si>
    <t xml:space="preserve">If you are considering a particular lubricant and are running expensive components and / or clock up serious miles, it may well be worth your time to read the detail review. This will help highlight if a lubricant has a particular issue you should be aware of - ie if a lubricant has significant penetration issues, this is extremely important to know as part of your maintenance. Cleaning chain post wet ride or very dusty ride (always a rather critical maintenance aspect to look  after your parts) if you then have a significant penetration issue to overcome to avoid initial high friction and wear, it is best to be aware of this and the best methods to mitigate / negate. Also refer to the top maintenance hints and tips guide which  covers most of this information as well + some extra gems for drivetrain extension / friction reduction. </t>
  </si>
  <si>
    <t>Ultegra cassettes block 1 to 5</t>
  </si>
  <si>
    <t>Ultegra chains blocks 1 to 5</t>
  </si>
  <si>
    <t>Ultegra chain rings blocks 1-5</t>
  </si>
  <si>
    <t>Ultegra cassettes extrapolated to 10,000km</t>
  </si>
  <si>
    <t>Ultegra  chains extrapolated to 10,000km</t>
  </si>
  <si>
    <t>Ultegra chain rings extrapolated to 10,000km</t>
  </si>
  <si>
    <t>Dura Ace  chains extrapolated to 10,000km</t>
  </si>
  <si>
    <t>Dura Ace cassettes extrapolated to 10,000km</t>
  </si>
  <si>
    <t>GRX 810 chains extrapolated to 10,000km</t>
  </si>
  <si>
    <t>GRX 810 cassettes extrapolated to 10,000km</t>
  </si>
  <si>
    <t>Ultegra chain rings Dry Contamination Block</t>
  </si>
  <si>
    <t>Blocks 1 to 5 - main test</t>
  </si>
  <si>
    <t>Blocks 2 Dry Contamination</t>
  </si>
  <si>
    <t xml:space="preserve">GRX 810 chains Dry contamination block </t>
  </si>
  <si>
    <t>Block 4 Wet Contamination</t>
  </si>
  <si>
    <t>Block 6 Extreme Contamination</t>
  </si>
  <si>
    <t xml:space="preserve">GRX 810 chains Wet contamination block </t>
  </si>
  <si>
    <t>GRX 810 Chain rings extrapolated to 10,000km</t>
  </si>
  <si>
    <t>GRX 810 Chain ring sextrapolated to 10,000km</t>
  </si>
  <si>
    <t xml:space="preserve">GRX 810 chains Extreme contamination block </t>
  </si>
  <si>
    <t>*If no data as did not make this far in test, double block 2 result*</t>
  </si>
  <si>
    <t>*If no data as did not make this far in test, double block 4 result, or 8x block 2 result</t>
  </si>
  <si>
    <t>GRX 810 cassettes Wet Contamination Block</t>
  </si>
  <si>
    <t>GRX 810 cassettes Dry Contamination Block</t>
  </si>
  <si>
    <t>GRX 810 chain rings Wet  Contamination Block</t>
  </si>
  <si>
    <t>Grx 810 cassettes Extreme Contamination Block</t>
  </si>
  <si>
    <t>GRX 810 chain rings Extreme Contamination Block</t>
  </si>
  <si>
    <t>Number of chains worn</t>
  </si>
  <si>
    <t>Chains Cost</t>
  </si>
  <si>
    <t>Number of Cassettes Worn</t>
  </si>
  <si>
    <t>Cassettes Cost</t>
  </si>
  <si>
    <t>Chainrings Worn</t>
  </si>
  <si>
    <t>Chain rings cost</t>
  </si>
  <si>
    <t>Total Cost Per 10,000km</t>
  </si>
  <si>
    <r>
      <t xml:space="preserve">White Lightning Epic Ride </t>
    </r>
    <r>
      <rPr>
        <b/>
        <sz val="11"/>
        <color rgb="FFFF0000"/>
        <rFont val="Calibri"/>
        <family val="2"/>
        <scheme val="minor"/>
      </rPr>
      <t>(Extrapolated data)</t>
    </r>
  </si>
  <si>
    <r>
      <t xml:space="preserve">Muc Off Hydro Dynamic </t>
    </r>
    <r>
      <rPr>
        <b/>
        <sz val="11"/>
        <color rgb="FFFF0000"/>
        <rFont val="Calibri"/>
        <family val="2"/>
        <scheme val="minor"/>
      </rPr>
      <t>(extrapolated data)</t>
    </r>
  </si>
  <si>
    <r>
      <t xml:space="preserve">Muc Off Nano Lube </t>
    </r>
    <r>
      <rPr>
        <b/>
        <sz val="11"/>
        <color rgb="FFFF0000"/>
        <rFont val="Calibri"/>
        <family val="2"/>
        <scheme val="minor"/>
      </rPr>
      <t>(Extrapolated Data)</t>
    </r>
  </si>
  <si>
    <r>
      <t xml:space="preserve">Cycle Star Gold </t>
    </r>
    <r>
      <rPr>
        <b/>
        <sz val="11"/>
        <color rgb="FFFF0000"/>
        <rFont val="Calibri"/>
        <family val="2"/>
        <scheme val="minor"/>
      </rPr>
      <t>(Extrapolated Data)</t>
    </r>
  </si>
  <si>
    <t>Silca SS Drip</t>
  </si>
  <si>
    <t xml:space="preserve">Cost to Run per 10,000km - Road roading mixed conditions (based on wear rate data from main 5000km test with dry and wet contamination blocks) </t>
  </si>
  <si>
    <t>GRX 810 Components - Wet gravel / Mtb / Cx</t>
  </si>
  <si>
    <t xml:space="preserve">Cost to Run per 10,000km - Gravel / MTB / CX - Wet abrasive conditions - based on wear rate data from wet contamination test block </t>
  </si>
  <si>
    <t xml:space="preserve">Cost to Run per 10,000km - Gravel / MTB / CX - Dry dusty  conditions - based on wear rate data from dry contamination test block </t>
  </si>
  <si>
    <t>(NOTE -  "D.A" = lubricant was re applied at double the rate vs standard test protocol intervals due to short treatment lifespan. In the case of immersive waxes, bags of wax used was not doubled, simply the number of re-waxes)</t>
  </si>
  <si>
    <t>(NOTE - "I.P" = wear rate results impacted by significant initial penetration issues which resulted in very high wear rates in block 1 of test. Wear rate results + cost to run calcs can be much lower if initial penetration issue negated - ie via immersive application vs manufacturer application instructions.   "D.A" = lubricant was re applied at double the rate vs standard test protocol intervals due to short treatment lifespan. In the case of immersive waxes, bags of wax used was not doubled, simply the number of re-waxes)</t>
  </si>
  <si>
    <r>
      <t>Squirt -</t>
    </r>
    <r>
      <rPr>
        <b/>
        <sz val="11"/>
        <color rgb="FFFF0000"/>
        <rFont val="Calibri"/>
        <family val="2"/>
        <scheme val="minor"/>
      </rPr>
      <t xml:space="preserve"> (I.P)</t>
    </r>
  </si>
  <si>
    <r>
      <t xml:space="preserve">Tru Tension Tungsten Race </t>
    </r>
    <r>
      <rPr>
        <b/>
        <sz val="11"/>
        <color rgb="FFFF0000"/>
        <rFont val="Calibri"/>
        <family val="2"/>
        <scheme val="minor"/>
      </rPr>
      <t>(D.A)</t>
    </r>
  </si>
  <si>
    <r>
      <t>Smoove</t>
    </r>
    <r>
      <rPr>
        <b/>
        <sz val="11"/>
        <color rgb="FFFF0000"/>
        <rFont val="Calibri"/>
        <family val="2"/>
        <scheme val="minor"/>
      </rPr>
      <t xml:space="preserve"> (I.P)</t>
    </r>
  </si>
  <si>
    <r>
      <t>Tru Tension Tungsten All Weather</t>
    </r>
    <r>
      <rPr>
        <b/>
        <sz val="11"/>
        <color rgb="FFFF0000"/>
        <rFont val="Calibri"/>
        <family val="2"/>
        <scheme val="minor"/>
      </rPr>
      <t xml:space="preserve"> (I.P)</t>
    </r>
  </si>
  <si>
    <r>
      <t>Tru Tension Tungsten Race</t>
    </r>
    <r>
      <rPr>
        <b/>
        <sz val="11"/>
        <color rgb="FFFF0000"/>
        <rFont val="Calibri"/>
        <family val="2"/>
        <scheme val="minor"/>
      </rPr>
      <t xml:space="preserve"> (D.A)</t>
    </r>
  </si>
  <si>
    <t xml:space="preserve">Welcome to re-vamped test data wrap from the worlds most in depth contolled lubricant testing. Whilst the previous graphs were more eye catching than a data table, they were a) getting to crowded, and b) too hard to work through with regards to block by block performance breakdown and what it means for your riding - ie road, gravel / mtb, extreme conditions etc. </t>
  </si>
  <si>
    <t xml:space="preserve">The most relatable metric was taking that wear rate data, and clearly showing what it means with regards to rate of wear for your drive train components, and the cost to you to run your drivetrain per 10,000km based on that lubricants wear rate. </t>
  </si>
  <si>
    <t>The cost to run per 10,000km was the most popular component of previous graphs - so this has been expanded across Ultegra and Dura Ace components for road. Previously it was just ultegra, however Dura ace highlights much better the benefits of a lubricant that may cost more per bottle, but delivers vastly lower wear rates. The more expensive the drive train components, the cost of the lubricant becomes a very small part of the equation - the component wear rate will be the main cost to run driver</t>
  </si>
  <si>
    <t xml:space="preserve">The cost to run has also been expanded across dry, wet &amp; extreme conditions offroad riding using  GRX 810 groupset component cost based on wear rate performance in those test blocks. </t>
  </si>
  <si>
    <t xml:space="preserve">ZFC test protocol in brief - (I have full test brief on website but not many will read it :)). Most lubricant tests are conducted in clean lab conditions for outright efficiency. This may be tracked over a period ranging anywhere from typically 4hrs to 14 hours. </t>
  </si>
  <si>
    <t>It is extremely rare for any contamination to be introduced in these lab tests. Lubricants are often applied via immersive / ultrasonic application which is not how lubricant is typically applied by consumer.</t>
  </si>
  <si>
    <t xml:space="preserve">This provides a relatively small amount of usefull data for a cyclist. It is maybe ok if looking at data for a time trial or good conditions road race and you are going to fully strip clean chain and immersively apply lubricant post race, but for the many who simply add lube, then later on wipe chain and add more lube - this data will not provide an indication of its ongoing performance. </t>
  </si>
  <si>
    <t>The lab tests also do not provide any substantiation of most common claims found on lubricants such as "Repels dust dirt &amp; grime", "Cleans as it lubricates", "Forms a high strength film / membrane preventing metal on metal or contamination on metal wear</t>
  </si>
  <si>
    <t xml:space="preserve">The lab tests do not provide any information with regards to any possible initial penetration issues of lubricant when applied to a properly cleaned chain. Penetration issues can be common and cause notable wear and friction for certain lubricant types. </t>
  </si>
  <si>
    <t>This is a very important aspect if you are the type of cyclist who likes to maintain drivetrain by regularly properly cleaning chain and re-applying lubriant</t>
  </si>
  <si>
    <t xml:space="preserve">The Zero Friction Cycling test protocol assess if initial penetration issue is present. It assess dry dust contamination resistance. Assess ability to clear contamination. Assess wet contamination performance. Assess Extreme contamination performance. </t>
  </si>
  <si>
    <t xml:space="preserve">Testing per lubricant can reach up to 10,000km depending on its performance across the main test and single application longevity tests. </t>
  </si>
  <si>
    <t xml:space="preserve">The ZFC test protocol is not designed to provide a real world longevity result that relates to you personally, however it is more accurate that real world testing. Why? </t>
  </si>
  <si>
    <t xml:space="preserve">Real world testing is simply all over the place. All of the key variables are not controlled, such as load, time between re-lubes, what contamination is introduced and when is it introduced into the test. Ie all it takes is for a bit more contamination to be introduced early, and at a time when the ride is a higher intensity training ride, and this will greatly effect wear rate.  Real world ride testing needs same chain and same lubricant tested many times over thousands of km's to deliver a ballpark result. </t>
  </si>
  <si>
    <t xml:space="preserve">I have accurately tracked wear rate for 9 chains across my own road ride training using same chain and same lubricant &amp; maintenance. Results varied from 4000km to 6,500km to 0.5%. This is a test result variance of over 60%. </t>
  </si>
  <si>
    <t xml:space="preserve">By controlling all key variables of training load, re-lube intervals, contamination type, and same amount introduced at same points in test, ZFC test protocol has demonstrated a test variance of +/- 5%, with almost 300,000km of controlled testing completed at time of this document update (march 2021). </t>
  </si>
  <si>
    <t xml:space="preserve">Your results may differ to results attained in ZFC test as you may ride with higher or lower load, expose chain to contamination earlier, push lubricant treatment lifespans further, or less, or conduct regular and good maintenance. The key message is the wear rate correlation is extremely likely to correspond with what you attain for that lubricant vs other lubricants tested. </t>
  </si>
  <si>
    <t xml:space="preserve">Whilst the ZFC test does not provide an efficiency loss figure is watts - the correlation between wear rates and lubricant efficiency have proven to be extremely robust, and the times when a lubricant has also been efficiency tested in a reliable and accurate test lab, the performance of the lubricant has aligned with the lubricants wear rate. This makes sense. Quite simply it when a chain is wearing, that is hardened steel parts wearing down. Wearing through hardened steel parts flat out takes friction. If you set to sanding back a steel part with a frictionless cloth, nothing will happen. If you set to it with a bastard file, something will happen. Is your lubricant a grinding paste masquerading as a chain lubricant, or is does it remain a super slippery liquid / chain coating. </t>
  </si>
  <si>
    <t>Intro re worlds most in depth and trusted independent lubricant performance testing - understanding the protocol in brief and the data table results.</t>
  </si>
  <si>
    <t xml:space="preserve">The challenge of lubricating your chain is extreme. Your chain has many moving parts, it is by far the hardest working mechanical part on your bike, and it is completely exposed to the elements. Many lubricants sold are in themselves perfectly fine lubricants - if they ran in a clean sealed environment (such as how your bearings get to run), they would likely remain performing similar to lab test results for a long time. However that is not the environment they run in, and if every particle of airborne dust sticks on contact and lubricant quickly becomes abrasive - this shows up quickly in the ZFC test protocol. The test protocol and the parts wear rates recorded is much more relatable to your real world riding even if your personal results may vary depending on various factors outlined above. </t>
  </si>
  <si>
    <t xml:space="preserve">Where possible, if I have an accurate trusted efficiency loss figure for the lubricant (ie from Ceramic Speed research lab in Denmark) this will be covered in the lubricant detail review. When we have both the efficiency loss result as well as assessment of lubricant from ZFC test on initial penetration issues or not, dry contamination resistance, wet contamination resistance, ability to clear contamination, single application longevity test for road, gravel and extreme events - we have a very complete picture of the lubricants performance. Quite some number of the the worlds biggest players in the chain lubricant market have used ZFC testing to check &amp; benchmark their lubricants performance and claims even when they have attained precise efficiency test results. </t>
  </si>
  <si>
    <t xml:space="preserve">TO THE DATA!     The Truth Shall Set your Friction Free! </t>
  </si>
  <si>
    <t>Finally - on the single application longevity data (separate page) a new much more comprehensive test was introduced in October 2020. Previous test yielded limited data for the many questions re what lubricant for what event that ZFC receives, and so a new much more exhaustive single application longevity test is now conducted to cover road, gravel / mtb, and extreme conditions. Over time i need to re-test lubricants through the new single application longevity test, albeit this will take some time, and also only be done for lubricants that are worth testing</t>
  </si>
  <si>
    <t xml:space="preserve">ZFC receives many emails from around the world seeking advice on what lubricant for what event. These range from a key road time trial, to 24 hour mtb to cross continent events to stage races. </t>
  </si>
  <si>
    <t xml:space="preserve">What lubricant for what event can depend on many factors. Not only from how long does lubricant X last in conditions Y, but a persons budget, race strategty (flag to flag or able to swap to fresh chain/s), mechanical confidence and more. </t>
  </si>
  <si>
    <t xml:space="preserve">The new test assess single application longevity for dry road conditions, dry gravel / mtb / cx conditions, and extreme conditions (wet, muddy etc).  </t>
  </si>
  <si>
    <t xml:space="preserve">The test follows a similar protocol as main lubricant test, alternating between larg ring and cogs 4 through six and small chain ring and cogs 1 through 3, with check measures every 150km. </t>
  </si>
  <si>
    <t xml:space="preserve">A new chain is used for single application longevity test, and the lubricant is applied via immersive application. This acts as a double check re initial penetration issues in the main test where the lubricant is applied as per manufacturer instructions. </t>
  </si>
  <si>
    <t xml:space="preserve">Initial test is dry road conditions. After stripping factory grease the chain is check measure for start measure point for that chain (chains do not always come from the factory exactly the same length). </t>
  </si>
  <si>
    <t xml:space="preserve">For the test block, the chain is given a wear rate  allowance of 0.1% (normal recommended chain wear replacment mark is 0.5%, so it is given 20% of the recommended wear replacement mark. </t>
  </si>
  <si>
    <t xml:space="preserve">How long it takes from the JUMP POINT to the end of wear allowance indicates characteristics of that lubricant. Some lubricants remain extremely low friction even in harsh conditions for an impressive time (ie chain coating type lubricant) followed by a very sharp increase once that treatment is done. Other lubricants can show a slow increase in wear from fairly early on but may not exhibit a clear jump point (ie some wet lubricants) - they just slowly continue to degrade. Such lubricants do not have point of sudden friction increase, but instead steadily increase in friction from - sometimes - kilometre zero. </t>
  </si>
  <si>
    <t xml:space="preserve">After dry road conditions test, chain is ulltrasoncially cleaned, re-lubed via immersive application, and subjected to dry contamination test.  Chain is given a 0.1% wear allowance from end of test measure at end of dry road test </t>
  </si>
  <si>
    <t xml:space="preserve">After dry contamination test, chain is ultrasonically cleaned, re-lubed via immersive application, and subjected to extreme contamination test. Chain is given a 0.1% wear allowance from end of test measure from dry contamination block test. </t>
  </si>
  <si>
    <t xml:space="preserve">Depending on the lubricant, it may demonstrate very different performance results in from one test type to another. Some will excell in dry contamination resistance but fall over in wet, or vice versa. This will be key to helping you decide what to prep  for your personal event based on length and expected conditions, and if you need to have a back up in case the conditions are different to what you expected. </t>
  </si>
  <si>
    <r>
      <t xml:space="preserve">Two key points are highlighted from the check measures. The obvious one is how many Km's until the chain reached its wear allowance. </t>
    </r>
    <r>
      <rPr>
        <b/>
        <u/>
        <sz val="12"/>
        <color rgb="FFFF0000"/>
        <rFont val="Calibri"/>
        <family val="2"/>
        <scheme val="minor"/>
      </rPr>
      <t>The second and more important is the "JUMP POINT"</t>
    </r>
    <r>
      <rPr>
        <sz val="12"/>
        <color theme="1"/>
        <rFont val="Calibri"/>
        <family val="2"/>
        <scheme val="minor"/>
      </rPr>
      <t xml:space="preserve">. This is the moment in the test where the chain wear rate measures change from zero or minimal wear, to a notable wear jump. This signifies when the lubricant treatment is effectively done. Whilst it may continue for some hundreds of km's from that point until it reaches wear rate limit, this JUMP POINT denotes when there will be a marked  increase in friction losses for that lubricant. Once hardened steel parts begin to wear at a noticeable rate - friction losses have jumped. </t>
    </r>
  </si>
  <si>
    <t xml:space="preserve">TO THE DATA!      </t>
  </si>
  <si>
    <t>Single Application Longevity - Dry road conditions test</t>
  </si>
  <si>
    <t>Lubricant</t>
  </si>
  <si>
    <t>Single Application Longevity - Dry Gravel / Mtb / CX</t>
  </si>
  <si>
    <t>Single Application Longevity - Extreme Conditions</t>
  </si>
  <si>
    <t>Ufo Drip v2</t>
  </si>
  <si>
    <t>UFO Drip V2</t>
  </si>
  <si>
    <r>
      <t xml:space="preserve">*Note - despite the test being 250w, which is greater than most average on training rides, the smooth nature of machine run seems to deliver much longer treatment lifespans vs real riding where the sinosoidal loading of pedalling action delivers much greater peak forces even for the same avg power, and the environment - like riding your ergo - has less airborne contamination. Real world road riding vs lab testing tends to indicate that lab test claims for treatment longevity may be around double to triple vs what may be assessed in field testing. Ie in a lab test lubricant may hold its efficiency for 600km before notably increasing, yet on road the chain feels and sounds very dry by 300km and not pleasurable to ride past that point without relubricating  / re-waxing. </t>
    </r>
    <r>
      <rPr>
        <b/>
        <u/>
        <sz val="12"/>
        <color rgb="FFFF0000"/>
        <rFont val="Calibri"/>
        <family val="2"/>
        <scheme val="minor"/>
      </rPr>
      <t xml:space="preserve"> For the Single application test, based on when some clear is beginning, real world training where treatment has moved from silky smooth zone etc, I would suggest real world results treatment lifespan at approx 1/3rd of wear jump point km's attained on test machine</t>
    </r>
    <r>
      <rPr>
        <b/>
        <sz val="12"/>
        <color rgb="FF7030A0"/>
        <rFont val="Calibri"/>
        <family val="2"/>
        <scheme val="minor"/>
      </rPr>
      <t xml:space="preserve">. </t>
    </r>
    <r>
      <rPr>
        <b/>
        <sz val="12"/>
        <color rgb="FF0070C0"/>
        <rFont val="Calibri"/>
        <family val="2"/>
        <scheme val="minor"/>
      </rPr>
      <t>Note ZFC is always conservative re treatment lifespans - real world results will vary depending on your power, riding style, environment - conservative estimate is best as a guide just in case.</t>
    </r>
  </si>
  <si>
    <t>Shimano Factory Grease</t>
  </si>
  <si>
    <t>Silca Synergetic</t>
  </si>
  <si>
    <t>AB Graphene Wax</t>
  </si>
  <si>
    <r>
      <t>AB Graphene Wax</t>
    </r>
    <r>
      <rPr>
        <b/>
        <sz val="11"/>
        <color rgb="FFFF0000"/>
        <rFont val="Calibri"/>
        <family val="2"/>
        <scheme val="minor"/>
      </rPr>
      <t xml:space="preserve"> (Extrapolated data)</t>
    </r>
  </si>
  <si>
    <t>(*Extrapolated data - Used when lubricant on test reached chain wear rate limit (0.5%) before reaching this test block. In that case, data used here is double the wear rate attained during dry contamination block. Extrapolated data has much less accuracy than measured data. It is possible that a lubricant does not in fact perform twice as poorly in wet contamination as it did vs dry contaminaton block. It is possible it may perform much worse. If a lubricant did not even make it to wet contamination block, it is quite frankly in ZFC opinion, demonstrating very poor performance vs top known lubricants tested. Some of the top lubricants tested have reached wet contamination block with less that 10% of their wear allowance, whereas the worst tested have been over 150% of wear allowance by the same point and test has had to be stopped. It is obviously much better to choose a lubricant that proves itself to deliver very low wear rates, as abrading through metal components at pace just flat out takes high friction.</t>
  </si>
  <si>
    <t xml:space="preserve">Or it could be that the initial wear rate was very low as lubricant had no initial penetration issues, but then recorded a notable jump in wear once contamination was added, meaning this lubricant is more suited to road riding vs gravel / mtb / cx - even though total wear rate at a particular point in test may be very similar. </t>
  </si>
  <si>
    <t>Also, probably the most critical aspect for most readers of the lubricant test is will it deliver genuine savings to running drivetrain running costs. Some lubricants are very cheap and deliver relatively low wear rates. Some are very expensive but deliver exceptionally low wear rates - especially in certain conditions vs the cheaper lubricants. This can often mean that the bottle of lubricant that is much more expensive can actually save you a large sum of money every year in running costs. Some lubricants cost a lot and deliver very high wear rates and so cost you a comparative fortune in running costs - the difference between the best and the worst is quite staggering.</t>
  </si>
  <si>
    <t xml:space="preserve">Rather than leave it to readers to try to figure out the puzzle, ZFC has now changed the graphs from block by block and cumulative wear rates, to directly modelling cost to run ones drivetrain, covering multiple drivetrains and multiple riding demographic scenario's. </t>
  </si>
  <si>
    <t>Column1</t>
  </si>
  <si>
    <t>Ab Graphene lube - TEST RESULTS LOCKED BY NDA</t>
  </si>
  <si>
    <r>
      <rPr>
        <b/>
        <u/>
        <sz val="18"/>
        <color theme="1"/>
        <rFont val="Calibri"/>
        <family val="2"/>
        <scheme val="minor"/>
      </rPr>
      <t>Dura Ace</t>
    </r>
    <r>
      <rPr>
        <b/>
        <sz val="18"/>
        <color theme="1"/>
        <rFont val="Calibri"/>
        <family val="2"/>
        <scheme val="minor"/>
      </rPr>
      <t xml:space="preserve"> 11spd Components</t>
    </r>
  </si>
  <si>
    <t>AB Graphene Lube</t>
  </si>
  <si>
    <t>AB  Graphene Lube</t>
  </si>
  <si>
    <t>Single Appliation Longevity - New test protocol as of October 2020 - Much work to be done to re-test existing lubricant test list</t>
  </si>
  <si>
    <t>GRX 810 chains extrapolated to 10,000km2</t>
  </si>
  <si>
    <t>GRX 810 cassettes extrapolated to 10,000km3</t>
  </si>
  <si>
    <t>GRX 810 chains extrapolated to 10,000km4</t>
  </si>
  <si>
    <t>GRX 810 cassettes extrapolated to 10,000km5</t>
  </si>
  <si>
    <t>GRX 810 Chain rings extrapolated to 10,000km6</t>
  </si>
  <si>
    <t>(5000/row i)</t>
  </si>
  <si>
    <t>row i/2</t>
  </si>
  <si>
    <t>row i/6</t>
  </si>
  <si>
    <t>row i x 2</t>
  </si>
  <si>
    <t>row j x 2</t>
  </si>
  <si>
    <t>row k x 2</t>
  </si>
  <si>
    <t>equals row i</t>
  </si>
  <si>
    <t>equals row o</t>
  </si>
  <si>
    <t>equals row o / 6</t>
  </si>
  <si>
    <t>row o x 2</t>
  </si>
  <si>
    <t>row p x 2</t>
  </si>
  <si>
    <t>row q x 2</t>
  </si>
  <si>
    <t>5000 / row k</t>
  </si>
  <si>
    <t>row u / 2</t>
  </si>
  <si>
    <t>row u / 6</t>
  </si>
  <si>
    <t>row u x 2</t>
  </si>
  <si>
    <t>row v x 2</t>
  </si>
  <si>
    <t>row w x 2</t>
  </si>
  <si>
    <t>5000 / row l</t>
  </si>
  <si>
    <t>row AA / 2</t>
  </si>
  <si>
    <t>row AA / 6</t>
  </si>
  <si>
    <t>row AA x 2</t>
  </si>
  <si>
    <t>row AB x 2</t>
  </si>
  <si>
    <t>row AC x 2</t>
  </si>
  <si>
    <t>5000 / row m</t>
  </si>
  <si>
    <t>row AG / 2</t>
  </si>
  <si>
    <t>row AG / 6</t>
  </si>
  <si>
    <t>row AG x 2</t>
  </si>
  <si>
    <t>row AH x 2</t>
  </si>
  <si>
    <t>Row AI x 2</t>
  </si>
  <si>
    <t>Average All lubes</t>
  </si>
  <si>
    <t>Top 5 Drip Lubes</t>
  </si>
  <si>
    <t>Worst 5 Drip Lubes Avg</t>
  </si>
  <si>
    <t>Red = extrapolated data as test stopped before testing this block. Block 4 - 2x block 2 result. Block 6 = 2 x Block 4 result</t>
  </si>
  <si>
    <t>Molten Speed Wax Original Formula</t>
  </si>
  <si>
    <t>Ceramic Spd UFO Drip New Formula</t>
  </si>
  <si>
    <t>Ceramic Speed UFO Drip New Formula</t>
  </si>
  <si>
    <t>Revolubes</t>
  </si>
  <si>
    <t xml:space="preserve">Rex Domestique </t>
  </si>
  <si>
    <t>Allied GRAX</t>
  </si>
  <si>
    <t>Rex Black Diamond</t>
  </si>
  <si>
    <t>Rex Black Diamond + Race Day Spray</t>
  </si>
  <si>
    <t>Mspeedwax New Formula</t>
  </si>
  <si>
    <t>Molten Speed Wax New Formula</t>
  </si>
  <si>
    <t>Allied Grax</t>
  </si>
  <si>
    <t>Rex Black Diamond + RDS</t>
  </si>
  <si>
    <t>Rex Domestique</t>
  </si>
  <si>
    <t xml:space="preserve">Revolubes </t>
  </si>
  <si>
    <r>
      <t xml:space="preserve">Allied Grax </t>
    </r>
    <r>
      <rPr>
        <b/>
        <sz val="11"/>
        <color rgb="FFFF0000"/>
        <rFont val="Calibri"/>
        <family val="2"/>
        <scheme val="minor"/>
      </rPr>
      <t>(I.P)</t>
    </r>
  </si>
  <si>
    <t>Muc Off Ludicrous AF</t>
  </si>
  <si>
    <r>
      <t xml:space="preserve">Muc  Off Ludicrous AF </t>
    </r>
    <r>
      <rPr>
        <b/>
        <sz val="11"/>
        <color rgb="FFFF0000"/>
        <rFont val="Calibri"/>
        <family val="2"/>
        <scheme val="minor"/>
      </rPr>
      <t>(Extrapolated data)</t>
    </r>
  </si>
  <si>
    <t>Friction / wear test - cumuative wear - Main test protocol</t>
  </si>
  <si>
    <t>Tru Tension Tungsten Race - (*D.A)</t>
  </si>
  <si>
    <r>
      <rPr>
        <b/>
        <sz val="16"/>
        <color rgb="FFFF00FF"/>
        <rFont val="Calibri"/>
        <family val="2"/>
        <scheme val="minor"/>
      </rPr>
      <t>WAX</t>
    </r>
    <r>
      <rPr>
        <b/>
        <sz val="16"/>
        <color theme="1"/>
        <rFont val="Calibri"/>
        <family val="2"/>
        <scheme val="minor"/>
      </rPr>
      <t xml:space="preserve"> / </t>
    </r>
    <r>
      <rPr>
        <b/>
        <sz val="16"/>
        <color rgb="FF00B050"/>
        <rFont val="Calibri"/>
        <family val="2"/>
        <scheme val="minor"/>
      </rPr>
      <t>DRIP /</t>
    </r>
    <r>
      <rPr>
        <b/>
        <sz val="16"/>
        <color theme="1"/>
        <rFont val="Calibri"/>
        <family val="2"/>
        <scheme val="minor"/>
      </rPr>
      <t xml:space="preserve"> </t>
    </r>
    <r>
      <rPr>
        <b/>
        <sz val="16"/>
        <color rgb="FF00B0F0"/>
        <rFont val="Calibri"/>
        <family val="2"/>
        <scheme val="minor"/>
      </rPr>
      <t xml:space="preserve">DRIP - WET </t>
    </r>
    <r>
      <rPr>
        <b/>
        <sz val="16"/>
        <color theme="1"/>
        <rFont val="Calibri"/>
        <family val="2"/>
        <scheme val="minor"/>
      </rPr>
      <t xml:space="preserve">/ </t>
    </r>
    <r>
      <rPr>
        <b/>
        <sz val="16"/>
        <color rgb="FFFF0000"/>
        <rFont val="Calibri"/>
        <family val="2"/>
        <scheme val="minor"/>
      </rPr>
      <t>GREASE</t>
    </r>
  </si>
  <si>
    <t>Effetto Mariposa Flower Power wax</t>
  </si>
  <si>
    <t xml:space="preserve">   </t>
  </si>
  <si>
    <t xml:space="preserve">Dura Ace Chains </t>
  </si>
  <si>
    <t xml:space="preserve">Dura Ace cassettes </t>
  </si>
  <si>
    <t xml:space="preserve">Dura ace chain rings </t>
  </si>
  <si>
    <t>Session S-wax</t>
  </si>
  <si>
    <t>Wolf tooth WT-1</t>
  </si>
  <si>
    <t>Wolf tooth wt-1</t>
  </si>
  <si>
    <t>Session S-Wax</t>
  </si>
  <si>
    <t>Effetto Mariposa Flower Power Wax</t>
  </si>
  <si>
    <t>Effetto Mariposa Flower power wax</t>
  </si>
  <si>
    <t>Rex Wax Race Blend (4+1)</t>
  </si>
  <si>
    <t>Rex Wax - Training blend (11+1)</t>
  </si>
  <si>
    <t>Km's to Wear Rate Jump Point</t>
  </si>
  <si>
    <t>Km's to reach total Wear allowance</t>
  </si>
  <si>
    <t>Real world KM's Adjusted - Wear rate Jump Point</t>
  </si>
  <si>
    <t>Real World Km's to reach total Wear allowance</t>
  </si>
  <si>
    <t xml:space="preserve">Muc Off Hydro Dynamic </t>
  </si>
  <si>
    <t>Dura ace chain rings extrapolated to 10,000km</t>
  </si>
  <si>
    <t>Wolf Tooth WT-1</t>
  </si>
  <si>
    <r>
      <t>Wolf Tooth WT-1</t>
    </r>
    <r>
      <rPr>
        <b/>
        <sz val="11"/>
        <color rgb="FFFF0000"/>
        <rFont val="Calibri"/>
        <family val="2"/>
        <scheme val="minor"/>
      </rPr>
      <t xml:space="preserve"> (Extrapolated data)</t>
    </r>
  </si>
  <si>
    <r>
      <t xml:space="preserve">GRX 810 Components - </t>
    </r>
    <r>
      <rPr>
        <b/>
        <sz val="18"/>
        <color rgb="FFFF0000"/>
        <rFont val="Calibri"/>
        <family val="2"/>
        <scheme val="minor"/>
      </rPr>
      <t>Dry gravel</t>
    </r>
    <r>
      <rPr>
        <b/>
        <sz val="12"/>
        <color theme="1"/>
        <rFont val="Calibri"/>
        <family val="2"/>
        <scheme val="minor"/>
      </rPr>
      <t xml:space="preserve"> / Mtb / Cx</t>
    </r>
  </si>
  <si>
    <t>Boeshield T9- Aerosol</t>
  </si>
  <si>
    <t>Boeshield T9 - Aerosol</t>
  </si>
  <si>
    <t>Wolf tooth wt-1 on Factory grease</t>
  </si>
  <si>
    <t>Wolf tooth WT-1 on Factory Grease</t>
  </si>
  <si>
    <t>Silca Synerg-E</t>
  </si>
  <si>
    <t>Boeshield T9 -Aerosol</t>
  </si>
  <si>
    <t>Boeshield T-9 Aerosol</t>
  </si>
  <si>
    <t xml:space="preserve">Finish line Ceramic Wax </t>
  </si>
  <si>
    <t xml:space="preserve">Muc Off C3 Ceramic Dry </t>
  </si>
  <si>
    <t xml:space="preserve">Silca Super Secret Drip </t>
  </si>
  <si>
    <t>Prestacycle One</t>
  </si>
  <si>
    <r>
      <t xml:space="preserve">Finish line Ceramic Wax  </t>
    </r>
    <r>
      <rPr>
        <b/>
        <i/>
        <sz val="14"/>
        <color rgb="FFFF0000"/>
        <rFont val="Calibri"/>
        <family val="2"/>
        <scheme val="minor"/>
      </rPr>
      <t>(extrapolated B2 onwards)</t>
    </r>
  </si>
  <si>
    <t>Dumonde Tech Pro X-Lite</t>
  </si>
  <si>
    <t>NO LUBRICANT</t>
  </si>
  <si>
    <t>Wend Wax test 2 (dissolved in)</t>
  </si>
  <si>
    <t>Wend Wax test 1 - stick only</t>
  </si>
  <si>
    <t>Finish Line Dry (on test now)</t>
  </si>
  <si>
    <t>Silca Hot wax X  (on test now)</t>
  </si>
  <si>
    <t xml:space="preserve">Candle wax (on test now) </t>
  </si>
  <si>
    <t>Rex Black Diamond Wax - 11+1 mix</t>
  </si>
  <si>
    <t>Rex Black Diamond Wax - 4+1 Mix</t>
  </si>
  <si>
    <t xml:space="preserve">Finish Line Dry </t>
  </si>
  <si>
    <t>Wet lubricants Extrapolation update - 14/4/24</t>
  </si>
  <si>
    <t>Average All Wet Block 1 - 15.5%</t>
  </si>
  <si>
    <t>Average All Wet Block 2 - 43.8%</t>
  </si>
  <si>
    <t>Extrapolation = +28.3%</t>
  </si>
  <si>
    <t xml:space="preserve">Block 3. </t>
  </si>
  <si>
    <t>Average All wet Block 2 = 38.4%</t>
  </si>
  <si>
    <t>Average all wet Block 3 = 32.9%</t>
  </si>
  <si>
    <t>Extrapolation = -5.5%</t>
  </si>
  <si>
    <t>Block 4</t>
  </si>
  <si>
    <t>Average All wet block 2 = 38.4%</t>
  </si>
  <si>
    <t>Average all tested wet block 4 = 49.6</t>
  </si>
  <si>
    <t>Extrapolation = + 11.2%</t>
  </si>
  <si>
    <t>Block 6 - change to use a 1.5 multiplication on Block 4</t>
  </si>
  <si>
    <t>Rex BD Wax 4+1 blend</t>
  </si>
  <si>
    <t>Rex BD Wax 11+1 blend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</si>
</sst>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0"/>
    <numFmt numFmtId="166" formatCode="0.000"/>
    <numFmt numFmtId="167" formatCode="0.0"/>
  </numFmts>
  <fonts count="55"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8"/>
      <name val="Calibri"/>
      <family val="2"/>
      <scheme val="minor"/>
    </font>
    <font>
      <b/>
      <sz val="11"/>
      <color rgb="FF0070C0"/>
      <name val="Calibri"/>
      <family val="2"/>
      <scheme val="minor"/>
    </font>
    <font>
      <b/>
      <sz val="11"/>
      <color rgb="FF7030A0"/>
      <name val="Calibri"/>
      <family val="2"/>
      <scheme val="minor"/>
    </font>
    <font>
      <b/>
      <sz val="14"/>
      <color theme="1"/>
      <name val="Calibri"/>
      <family val="2"/>
      <scheme val="minor"/>
    </font>
    <font>
      <sz val="12"/>
      <color theme="1"/>
      <name val="Calibri"/>
      <family val="2"/>
      <scheme val="minor"/>
    </font>
    <font>
      <b/>
      <sz val="11"/>
      <color rgb="FFFF0000"/>
      <name val="Calibri"/>
      <family val="2"/>
      <scheme val="minor"/>
    </font>
    <font>
      <sz val="11"/>
      <color rgb="FFFF0000"/>
      <name val="Calibri"/>
      <family val="2"/>
      <scheme val="minor"/>
    </font>
    <font>
      <b/>
      <sz val="14"/>
      <color rgb="FF0070C0"/>
      <name val="Calibri"/>
      <family val="2"/>
      <scheme val="minor"/>
    </font>
    <font>
      <b/>
      <sz val="12"/>
      <color rgb="FF0070C0"/>
      <name val="Calibri"/>
      <family val="2"/>
      <scheme val="minor"/>
    </font>
    <font>
      <b/>
      <sz val="12"/>
      <color theme="1"/>
      <name val="Calibri"/>
      <family val="2"/>
      <scheme val="minor"/>
    </font>
    <font>
      <sz val="12"/>
      <color theme="0"/>
      <name val="Calibri"/>
      <family val="2"/>
      <scheme val="minor"/>
    </font>
    <font>
      <sz val="12"/>
      <color rgb="FFFF0000"/>
      <name val="Calibri"/>
      <family val="2"/>
      <scheme val="minor"/>
    </font>
    <font>
      <b/>
      <u/>
      <sz val="12"/>
      <color rgb="FFFF0000"/>
      <name val="Calibri"/>
      <family val="2"/>
      <scheme val="minor"/>
    </font>
    <font>
      <b/>
      <u/>
      <sz val="11"/>
      <color rgb="FFFF0000"/>
      <name val="Calibri"/>
      <family val="2"/>
      <scheme val="minor"/>
    </font>
    <font>
      <sz val="11"/>
      <color rgb="FF7030A0"/>
      <name val="Calibri"/>
      <family val="2"/>
      <scheme val="minor"/>
    </font>
    <font>
      <b/>
      <sz val="18"/>
      <color theme="0"/>
      <name val="Calibri"/>
      <family val="2"/>
      <scheme val="minor"/>
    </font>
    <font>
      <sz val="18"/>
      <color theme="1"/>
      <name val="Calibri"/>
      <family val="2"/>
      <scheme val="minor"/>
    </font>
    <font>
      <sz val="22"/>
      <color theme="5"/>
      <name val="Bahnschrift"/>
      <family val="2"/>
    </font>
    <font>
      <u/>
      <sz val="22"/>
      <color theme="5"/>
      <name val="Berlin Sans FB"/>
      <family val="2"/>
    </font>
    <font>
      <b/>
      <sz val="12"/>
      <color rgb="FF7030A0"/>
      <name val="Calibri"/>
      <family val="2"/>
      <scheme val="minor"/>
    </font>
    <font>
      <sz val="12"/>
      <color rgb="FF7030A0"/>
      <name val="Calibri"/>
      <family val="2"/>
      <scheme val="minor"/>
    </font>
    <font>
      <b/>
      <sz val="18"/>
      <color rgb="FFFFC000"/>
      <name val="Calibri"/>
      <family val="2"/>
      <scheme val="minor"/>
    </font>
    <font>
      <sz val="18"/>
      <color rgb="FFFFC000"/>
      <name val="Calibri"/>
      <family val="2"/>
      <scheme val="minor"/>
    </font>
    <font>
      <sz val="14"/>
      <color theme="1"/>
      <name val="Calibri"/>
      <family val="2"/>
      <scheme val="minor"/>
    </font>
    <font>
      <i/>
      <sz val="14"/>
      <color theme="1"/>
      <name val="Calibri"/>
      <family val="2"/>
      <scheme val="minor"/>
    </font>
    <font>
      <b/>
      <sz val="14"/>
      <color rgb="FF7030A0"/>
      <name val="Calibri"/>
      <family val="2"/>
      <scheme val="minor"/>
    </font>
    <font>
      <sz val="14"/>
      <color rgb="FF7030A0"/>
      <name val="Calibri"/>
      <family val="2"/>
      <scheme val="minor"/>
    </font>
    <font>
      <b/>
      <sz val="18"/>
      <color theme="1"/>
      <name val="Calibri"/>
      <family val="2"/>
      <scheme val="minor"/>
    </font>
    <font>
      <b/>
      <u/>
      <sz val="18"/>
      <color theme="1"/>
      <name val="Calibri"/>
      <family val="2"/>
      <scheme val="minor"/>
    </font>
    <font>
      <b/>
      <i/>
      <sz val="14"/>
      <color rgb="FFFF0000"/>
      <name val="Calibri"/>
      <family val="2"/>
      <scheme val="minor"/>
    </font>
    <font>
      <b/>
      <sz val="14"/>
      <color theme="0"/>
      <name val="Calibri"/>
      <family val="2"/>
      <scheme val="minor"/>
    </font>
    <font>
      <sz val="14"/>
      <color theme="0"/>
      <name val="Calibri"/>
      <family val="2"/>
      <scheme val="minor"/>
    </font>
    <font>
      <b/>
      <i/>
      <sz val="14"/>
      <color rgb="FFFFC000"/>
      <name val="Calibri"/>
      <family val="2"/>
      <scheme val="minor"/>
    </font>
    <font>
      <sz val="14"/>
      <color rgb="FFFF0000"/>
      <name val="Calibri"/>
      <family val="2"/>
      <scheme val="minor"/>
    </font>
    <font>
      <b/>
      <sz val="26"/>
      <color theme="1"/>
      <name val="Calibri"/>
      <family val="2"/>
      <scheme val="minor"/>
    </font>
    <font>
      <b/>
      <sz val="20"/>
      <color theme="1"/>
      <name val="Calibri"/>
      <family val="2"/>
      <scheme val="minor"/>
    </font>
    <font>
      <b/>
      <sz val="14"/>
      <color rgb="FFFF00FF"/>
      <name val="Calibri"/>
      <family val="2"/>
      <scheme val="minor"/>
    </font>
    <font>
      <b/>
      <sz val="14"/>
      <color rgb="FF00B0F0"/>
      <name val="Calibri"/>
      <family val="2"/>
      <scheme val="minor"/>
    </font>
    <font>
      <b/>
      <sz val="14"/>
      <color rgb="FF00B050"/>
      <name val="Calibri"/>
      <family val="2"/>
      <scheme val="minor"/>
    </font>
    <font>
      <b/>
      <sz val="14"/>
      <color rgb="FFFF0000"/>
      <name val="Calibri"/>
      <family val="2"/>
      <scheme val="minor"/>
    </font>
    <font>
      <b/>
      <sz val="16"/>
      <color theme="1"/>
      <name val="Calibri"/>
      <family val="2"/>
      <scheme val="minor"/>
    </font>
    <font>
      <b/>
      <sz val="16"/>
      <color rgb="FFFF00FF"/>
      <name val="Calibri"/>
      <family val="2"/>
      <scheme val="minor"/>
    </font>
    <font>
      <b/>
      <sz val="16"/>
      <color rgb="FF00B050"/>
      <name val="Calibri"/>
      <family val="2"/>
      <scheme val="minor"/>
    </font>
    <font>
      <b/>
      <sz val="16"/>
      <color rgb="FF00B0F0"/>
      <name val="Calibri"/>
      <family val="2"/>
      <scheme val="minor"/>
    </font>
    <font>
      <b/>
      <sz val="16"/>
      <color rgb="FFFF0000"/>
      <name val="Calibri"/>
      <family val="2"/>
      <scheme val="minor"/>
    </font>
    <font>
      <b/>
      <sz val="18"/>
      <color rgb="FFFF0000"/>
      <name val="Calibri"/>
      <family val="2"/>
      <scheme val="minor"/>
    </font>
    <font>
      <b/>
      <i/>
      <sz val="14"/>
      <color rgb="FF7030A0"/>
      <name val="Calibri"/>
      <family val="2"/>
      <scheme val="minor"/>
    </font>
    <font>
      <b/>
      <sz val="9"/>
      <color rgb="FF000000"/>
      <name val="Tahoma"/>
      <family val="2"/>
    </font>
    <font>
      <sz val="9"/>
      <color rgb="FF000000"/>
      <name val="Tahoma"/>
      <family val="2"/>
    </font>
  </fonts>
  <fills count="21">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00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249977111117893"/>
        <bgColor indexed="64"/>
      </patternFill>
    </fill>
    <fill>
      <patternFill patternType="solid">
        <fgColor rgb="FFFFFFFF"/>
        <bgColor indexed="64"/>
      </patternFill>
    </fill>
  </fills>
  <borders count="5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top style="medium">
        <color indexed="64"/>
      </top>
      <bottom/>
      <diagonal/>
    </border>
    <border>
      <left style="medium">
        <color auto="1"/>
      </left>
      <right/>
      <top style="thin">
        <color auto="1"/>
      </top>
      <bottom style="medium">
        <color auto="1"/>
      </bottom>
      <diagonal/>
    </border>
    <border>
      <left style="medium">
        <color indexed="64"/>
      </left>
      <right/>
      <top style="medium">
        <color indexed="64"/>
      </top>
      <bottom style="thin">
        <color auto="1"/>
      </bottom>
      <diagonal/>
    </border>
    <border>
      <left style="medium">
        <color indexed="64"/>
      </left>
      <right style="medium">
        <color indexed="64"/>
      </right>
      <top style="thin">
        <color auto="1"/>
      </top>
      <bottom/>
      <diagonal/>
    </border>
    <border>
      <left/>
      <right style="thin">
        <color auto="1"/>
      </right>
      <top/>
      <bottom style="medium">
        <color auto="1"/>
      </bottom>
      <diagonal/>
    </border>
    <border>
      <left/>
      <right/>
      <top/>
      <bottom style="thin">
        <color auto="1"/>
      </bottom>
      <diagonal/>
    </border>
    <border>
      <left/>
      <right/>
      <top style="thin">
        <color auto="1"/>
      </top>
      <bottom style="medium">
        <color indexed="64"/>
      </bottom>
      <diagonal/>
    </border>
    <border>
      <left style="thin">
        <color auto="1"/>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medium">
        <color indexed="64"/>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329">
    <xf numFmtId="0" fontId="0" fillId="0" borderId="0" xfId="0"/>
    <xf numFmtId="0" fontId="0" fillId="0" borderId="0" xfId="0" applyAlignment="1">
      <alignment horizontal="center"/>
    </xf>
    <xf numFmtId="0" fontId="7" fillId="6" borderId="29" xfId="0" applyFont="1" applyFill="1" applyBorder="1"/>
    <xf numFmtId="0" fontId="10" fillId="7" borderId="11" xfId="0" applyFont="1" applyFill="1" applyBorder="1" applyAlignment="1">
      <alignment vertical="top" wrapText="1"/>
    </xf>
    <xf numFmtId="0" fontId="10" fillId="10" borderId="11" xfId="0" applyFont="1" applyFill="1" applyBorder="1" applyAlignment="1">
      <alignment vertical="top" wrapText="1"/>
    </xf>
    <xf numFmtId="0" fontId="10" fillId="11" borderId="11" xfId="0" applyFont="1" applyFill="1" applyBorder="1" applyAlignment="1">
      <alignment vertical="top" wrapText="1"/>
    </xf>
    <xf numFmtId="0" fontId="10" fillId="12" borderId="11" xfId="0" applyFont="1" applyFill="1" applyBorder="1" applyAlignment="1">
      <alignment vertical="top" wrapText="1"/>
    </xf>
    <xf numFmtId="0" fontId="10" fillId="13" borderId="11" xfId="0" applyFont="1" applyFill="1" applyBorder="1" applyAlignment="1">
      <alignment vertical="top" wrapText="1"/>
    </xf>
    <xf numFmtId="0" fontId="10" fillId="15" borderId="31" xfId="0" applyFont="1" applyFill="1" applyBorder="1" applyAlignment="1">
      <alignment vertical="top" wrapText="1"/>
    </xf>
    <xf numFmtId="0" fontId="10" fillId="16" borderId="11" xfId="0" applyFont="1" applyFill="1" applyBorder="1" applyAlignment="1">
      <alignment vertical="top" wrapText="1"/>
    </xf>
    <xf numFmtId="0" fontId="10" fillId="17" borderId="11" xfId="0" applyFont="1" applyFill="1" applyBorder="1" applyAlignment="1">
      <alignment vertical="top" wrapText="1"/>
    </xf>
    <xf numFmtId="0" fontId="10" fillId="18" borderId="11" xfId="0" applyFont="1" applyFill="1" applyBorder="1" applyAlignment="1">
      <alignment vertical="top" wrapText="1"/>
    </xf>
    <xf numFmtId="0" fontId="16" fillId="19" borderId="11" xfId="0" applyFont="1" applyFill="1" applyBorder="1" applyAlignment="1">
      <alignment vertical="top" wrapText="1"/>
    </xf>
    <xf numFmtId="0" fontId="10" fillId="9" borderId="11" xfId="0" applyFont="1" applyFill="1" applyBorder="1" applyAlignment="1">
      <alignment vertical="top" wrapText="1"/>
    </xf>
    <xf numFmtId="0" fontId="10" fillId="14" borderId="11" xfId="0" applyFont="1" applyFill="1" applyBorder="1" applyAlignment="1">
      <alignment vertical="top" wrapText="1"/>
    </xf>
    <xf numFmtId="0" fontId="13" fillId="6" borderId="11" xfId="0" applyFont="1" applyFill="1" applyBorder="1" applyAlignment="1">
      <alignment horizontal="center"/>
    </xf>
    <xf numFmtId="0" fontId="0" fillId="3" borderId="0" xfId="0" applyFill="1" applyAlignment="1">
      <alignment horizontal="center"/>
    </xf>
    <xf numFmtId="0" fontId="7" fillId="6" borderId="30" xfId="0" applyFont="1" applyFill="1" applyBorder="1"/>
    <xf numFmtId="44" fontId="12" fillId="0" borderId="0" xfId="2" applyFont="1" applyAlignment="1"/>
    <xf numFmtId="0" fontId="12" fillId="0" borderId="0" xfId="0" applyFont="1"/>
    <xf numFmtId="44" fontId="12" fillId="7" borderId="25" xfId="2" applyFont="1" applyFill="1" applyBorder="1" applyAlignment="1"/>
    <xf numFmtId="44" fontId="12" fillId="7" borderId="6" xfId="2" applyFont="1" applyFill="1" applyBorder="1" applyAlignment="1"/>
    <xf numFmtId="44" fontId="12" fillId="7" borderId="9" xfId="2" applyFont="1" applyFill="1" applyBorder="1" applyAlignment="1"/>
    <xf numFmtId="44" fontId="12" fillId="10" borderId="25" xfId="2" applyFont="1" applyFill="1" applyBorder="1" applyAlignment="1"/>
    <xf numFmtId="44" fontId="12" fillId="10" borderId="6" xfId="2" applyFont="1" applyFill="1" applyBorder="1" applyAlignment="1"/>
    <xf numFmtId="44" fontId="12" fillId="10" borderId="9" xfId="2" applyFont="1" applyFill="1" applyBorder="1" applyAlignment="1"/>
    <xf numFmtId="0" fontId="7" fillId="6" borderId="19" xfId="0" applyFont="1" applyFill="1" applyBorder="1"/>
    <xf numFmtId="44" fontId="11" fillId="18" borderId="18" xfId="0" applyNumberFormat="1" applyFont="1" applyFill="1" applyBorder="1"/>
    <xf numFmtId="0" fontId="19" fillId="18" borderId="32" xfId="0" applyFont="1" applyFill="1" applyBorder="1"/>
    <xf numFmtId="0" fontId="8" fillId="0" borderId="0" xfId="0" applyFont="1" applyAlignment="1">
      <alignment wrapText="1"/>
    </xf>
    <xf numFmtId="0" fontId="20" fillId="0" borderId="0" xfId="0" applyFont="1" applyAlignment="1">
      <alignment wrapText="1"/>
    </xf>
    <xf numFmtId="0" fontId="22" fillId="0" borderId="0" xfId="0" applyFont="1" applyAlignment="1">
      <alignment horizontal="center"/>
    </xf>
    <xf numFmtId="0" fontId="0" fillId="3" borderId="33" xfId="0" applyFill="1" applyBorder="1"/>
    <xf numFmtId="44" fontId="12" fillId="3" borderId="41" xfId="2" applyFont="1" applyFill="1" applyBorder="1" applyAlignment="1"/>
    <xf numFmtId="0" fontId="0" fillId="3" borderId="41" xfId="0" applyFill="1" applyBorder="1" applyAlignment="1">
      <alignment horizontal="center"/>
    </xf>
    <xf numFmtId="0" fontId="12" fillId="3" borderId="34" xfId="0" applyFont="1" applyFill="1" applyBorder="1"/>
    <xf numFmtId="0" fontId="0" fillId="3" borderId="35" xfId="0" applyFill="1" applyBorder="1"/>
    <xf numFmtId="44" fontId="12" fillId="3" borderId="0" xfId="2" applyFont="1" applyFill="1" applyBorder="1" applyAlignment="1"/>
    <xf numFmtId="0" fontId="12" fillId="3" borderId="21" xfId="0" applyFont="1" applyFill="1" applyBorder="1"/>
    <xf numFmtId="0" fontId="0" fillId="3" borderId="0" xfId="0" applyFill="1" applyAlignment="1">
      <alignment wrapText="1"/>
    </xf>
    <xf numFmtId="0" fontId="10" fillId="3" borderId="35" xfId="0" applyFont="1" applyFill="1" applyBorder="1"/>
    <xf numFmtId="44" fontId="17" fillId="3" borderId="0" xfId="2" applyFont="1" applyFill="1" applyBorder="1" applyAlignment="1"/>
    <xf numFmtId="0" fontId="10" fillId="3" borderId="0" xfId="0" applyFont="1" applyFill="1" applyAlignment="1">
      <alignment horizontal="center"/>
    </xf>
    <xf numFmtId="0" fontId="17" fillId="3" borderId="21" xfId="0" applyFont="1" applyFill="1" applyBorder="1"/>
    <xf numFmtId="0" fontId="10" fillId="3" borderId="35" xfId="0" applyFont="1" applyFill="1" applyBorder="1" applyAlignment="1">
      <alignment wrapText="1"/>
    </xf>
    <xf numFmtId="0" fontId="10" fillId="3" borderId="0" xfId="0" applyFont="1" applyFill="1" applyAlignment="1">
      <alignment wrapText="1"/>
    </xf>
    <xf numFmtId="0" fontId="10" fillId="3" borderId="21" xfId="0" applyFont="1" applyFill="1" applyBorder="1" applyAlignment="1">
      <alignment wrapText="1"/>
    </xf>
    <xf numFmtId="0" fontId="10" fillId="3" borderId="0" xfId="0" applyFont="1" applyFill="1"/>
    <xf numFmtId="0" fontId="10" fillId="3" borderId="21" xfId="0" applyFont="1" applyFill="1" applyBorder="1"/>
    <xf numFmtId="0" fontId="0" fillId="3" borderId="36" xfId="0" applyFill="1" applyBorder="1" applyAlignment="1">
      <alignment wrapText="1"/>
    </xf>
    <xf numFmtId="0" fontId="0" fillId="3" borderId="32" xfId="0" applyFill="1" applyBorder="1" applyAlignment="1">
      <alignment wrapText="1"/>
    </xf>
    <xf numFmtId="0" fontId="0" fillId="3" borderId="37" xfId="0" applyFill="1" applyBorder="1" applyAlignment="1">
      <alignment wrapText="1"/>
    </xf>
    <xf numFmtId="0" fontId="13" fillId="6" borderId="16" xfId="0" applyFont="1" applyFill="1" applyBorder="1"/>
    <xf numFmtId="3" fontId="11" fillId="0" borderId="26" xfId="2" applyNumberFormat="1" applyFont="1" applyBorder="1" applyAlignment="1">
      <alignment horizontal="center"/>
    </xf>
    <xf numFmtId="0" fontId="7" fillId="6" borderId="39" xfId="0" applyFont="1" applyFill="1" applyBorder="1"/>
    <xf numFmtId="3" fontId="11" fillId="0" borderId="39" xfId="2" applyNumberFormat="1" applyFont="1" applyBorder="1" applyAlignment="1">
      <alignment horizontal="center"/>
    </xf>
    <xf numFmtId="3" fontId="11" fillId="0" borderId="29" xfId="2" applyNumberFormat="1" applyFont="1" applyBorder="1" applyAlignment="1">
      <alignment horizontal="center"/>
    </xf>
    <xf numFmtId="3" fontId="11" fillId="0" borderId="30" xfId="2" applyNumberFormat="1" applyFont="1" applyBorder="1" applyAlignment="1">
      <alignment horizontal="center"/>
    </xf>
    <xf numFmtId="3" fontId="11" fillId="0" borderId="38" xfId="2" applyNumberFormat="1"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3" fontId="11" fillId="0" borderId="27" xfId="2" applyNumberFormat="1" applyFont="1" applyBorder="1" applyAlignment="1">
      <alignment horizontal="center"/>
    </xf>
    <xf numFmtId="0" fontId="3" fillId="0" borderId="9" xfId="0" applyFont="1" applyBorder="1" applyAlignment="1">
      <alignment horizontal="center"/>
    </xf>
    <xf numFmtId="0" fontId="3" fillId="0" borderId="43" xfId="0" applyFont="1" applyBorder="1" applyAlignment="1">
      <alignment horizontal="center"/>
    </xf>
    <xf numFmtId="0" fontId="3" fillId="0" borderId="17" xfId="0" applyFont="1" applyBorder="1" applyAlignment="1">
      <alignment horizontal="center"/>
    </xf>
    <xf numFmtId="0" fontId="3" fillId="0" borderId="42" xfId="0" applyFont="1" applyBorder="1" applyAlignment="1">
      <alignment horizontal="center"/>
    </xf>
    <xf numFmtId="44" fontId="12" fillId="0" borderId="10" xfId="2" applyFont="1" applyBorder="1" applyAlignment="1">
      <alignment wrapText="1"/>
    </xf>
    <xf numFmtId="44" fontId="12" fillId="7" borderId="29" xfId="2" applyFont="1" applyFill="1" applyBorder="1" applyAlignment="1"/>
    <xf numFmtId="44" fontId="12" fillId="7" borderId="44" xfId="2" applyFont="1" applyFill="1" applyBorder="1" applyAlignment="1"/>
    <xf numFmtId="44" fontId="11" fillId="0" borderId="37" xfId="2" applyFont="1" applyBorder="1" applyAlignment="1"/>
    <xf numFmtId="44" fontId="12" fillId="7" borderId="13" xfId="2" applyFont="1" applyFill="1" applyBorder="1" applyAlignment="1"/>
    <xf numFmtId="44" fontId="11" fillId="7" borderId="37" xfId="2" applyFont="1" applyFill="1" applyBorder="1" applyAlignment="1"/>
    <xf numFmtId="44" fontId="12" fillId="10" borderId="13" xfId="2" applyFont="1" applyFill="1" applyBorder="1" applyAlignment="1"/>
    <xf numFmtId="44" fontId="11" fillId="10" borderId="37" xfId="2" applyFont="1" applyFill="1" applyBorder="1" applyAlignment="1"/>
    <xf numFmtId="0" fontId="11" fillId="11" borderId="45" xfId="0" applyFont="1" applyFill="1" applyBorder="1" applyAlignment="1">
      <alignment horizontal="center"/>
    </xf>
    <xf numFmtId="44" fontId="11" fillId="11" borderId="6" xfId="2" applyFont="1" applyFill="1" applyBorder="1" applyAlignment="1"/>
    <xf numFmtId="44" fontId="11" fillId="11" borderId="25" xfId="2" applyFont="1" applyFill="1" applyBorder="1" applyAlignment="1"/>
    <xf numFmtId="44" fontId="11" fillId="11" borderId="13" xfId="2" applyFont="1" applyFill="1" applyBorder="1" applyAlignment="1"/>
    <xf numFmtId="44" fontId="11" fillId="11" borderId="37" xfId="2" applyFont="1" applyFill="1" applyBorder="1" applyAlignment="1"/>
    <xf numFmtId="0" fontId="11" fillId="7" borderId="45" xfId="0" applyFont="1" applyFill="1" applyBorder="1" applyAlignment="1">
      <alignment horizontal="center" wrapText="1"/>
    </xf>
    <xf numFmtId="0" fontId="11" fillId="10" borderId="45" xfId="0" applyFont="1" applyFill="1" applyBorder="1" applyAlignment="1">
      <alignment horizontal="center" wrapText="1"/>
    </xf>
    <xf numFmtId="44" fontId="11" fillId="18" borderId="47" xfId="2" applyFont="1" applyFill="1" applyBorder="1" applyAlignment="1"/>
    <xf numFmtId="44" fontId="11" fillId="11" borderId="9" xfId="2" applyFont="1" applyFill="1" applyBorder="1" applyAlignment="1"/>
    <xf numFmtId="44" fontId="11" fillId="11" borderId="4" xfId="2" applyFont="1" applyFill="1" applyBorder="1" applyAlignment="1"/>
    <xf numFmtId="44" fontId="12" fillId="7" borderId="30" xfId="2" applyFont="1" applyFill="1" applyBorder="1" applyAlignment="1"/>
    <xf numFmtId="44" fontId="12" fillId="7" borderId="7" xfId="2" applyFont="1" applyFill="1" applyBorder="1" applyAlignment="1">
      <alignment horizontal="center"/>
    </xf>
    <xf numFmtId="0" fontId="0" fillId="20" borderId="0" xfId="0" applyFill="1"/>
    <xf numFmtId="0" fontId="33" fillId="0" borderId="37" xfId="0" applyFont="1" applyBorder="1"/>
    <xf numFmtId="44" fontId="11" fillId="18" borderId="18" xfId="2" applyFont="1" applyFill="1" applyBorder="1" applyAlignment="1"/>
    <xf numFmtId="0" fontId="15" fillId="0" borderId="21" xfId="0" applyFont="1" applyBorder="1"/>
    <xf numFmtId="0" fontId="19" fillId="18" borderId="0" xfId="0" applyFont="1" applyFill="1"/>
    <xf numFmtId="44" fontId="11" fillId="0" borderId="21" xfId="2" applyFont="1" applyBorder="1" applyAlignment="1"/>
    <xf numFmtId="0" fontId="11" fillId="7" borderId="49" xfId="0" applyFont="1" applyFill="1" applyBorder="1" applyAlignment="1">
      <alignment horizontal="center" wrapText="1"/>
    </xf>
    <xf numFmtId="44" fontId="11" fillId="7" borderId="21" xfId="2" applyFont="1" applyFill="1" applyBorder="1" applyAlignment="1"/>
    <xf numFmtId="0" fontId="11" fillId="10" borderId="49" xfId="0" applyFont="1" applyFill="1" applyBorder="1" applyAlignment="1">
      <alignment horizontal="center" wrapText="1"/>
    </xf>
    <xf numFmtId="44" fontId="11" fillId="10" borderId="21" xfId="2" applyFont="1" applyFill="1" applyBorder="1" applyAlignment="1"/>
    <xf numFmtId="0" fontId="11" fillId="11" borderId="49" xfId="0" applyFont="1" applyFill="1" applyBorder="1" applyAlignment="1">
      <alignment horizontal="center"/>
    </xf>
    <xf numFmtId="44" fontId="11" fillId="11" borderId="21" xfId="2" applyFont="1" applyFill="1" applyBorder="1" applyAlignment="1"/>
    <xf numFmtId="0" fontId="7" fillId="6" borderId="1" xfId="0" applyFont="1" applyFill="1" applyBorder="1"/>
    <xf numFmtId="44" fontId="11" fillId="18" borderId="1" xfId="0" applyNumberFormat="1" applyFont="1" applyFill="1" applyBorder="1"/>
    <xf numFmtId="44" fontId="12" fillId="7" borderId="1" xfId="2" applyFont="1" applyFill="1" applyBorder="1" applyAlignment="1"/>
    <xf numFmtId="167" fontId="12" fillId="7" borderId="1" xfId="2" applyNumberFormat="1" applyFont="1" applyFill="1" applyBorder="1" applyAlignment="1">
      <alignment horizontal="center"/>
    </xf>
    <xf numFmtId="167" fontId="12" fillId="10" borderId="1" xfId="2" applyNumberFormat="1" applyFont="1" applyFill="1" applyBorder="1" applyAlignment="1">
      <alignment horizontal="center"/>
    </xf>
    <xf numFmtId="44" fontId="12" fillId="10" borderId="1" xfId="2" applyFont="1" applyFill="1" applyBorder="1" applyAlignment="1"/>
    <xf numFmtId="167" fontId="12" fillId="11" borderId="1" xfId="2" applyNumberFormat="1" applyFont="1" applyFill="1" applyBorder="1" applyAlignment="1">
      <alignment horizontal="center"/>
    </xf>
    <xf numFmtId="44" fontId="11" fillId="18" borderId="1" xfId="2" applyFont="1" applyFill="1" applyBorder="1" applyAlignment="1"/>
    <xf numFmtId="0" fontId="7" fillId="6" borderId="2" xfId="0" applyFont="1" applyFill="1" applyBorder="1"/>
    <xf numFmtId="44" fontId="12" fillId="7" borderId="3" xfId="2" applyFont="1" applyFill="1" applyBorder="1" applyAlignment="1"/>
    <xf numFmtId="167" fontId="12" fillId="7" borderId="3" xfId="2" applyNumberFormat="1" applyFont="1" applyFill="1" applyBorder="1" applyAlignment="1">
      <alignment horizontal="center"/>
    </xf>
    <xf numFmtId="167" fontId="12" fillId="10" borderId="3" xfId="2" applyNumberFormat="1" applyFont="1" applyFill="1" applyBorder="1" applyAlignment="1">
      <alignment horizontal="center"/>
    </xf>
    <xf numFmtId="44" fontId="12" fillId="10" borderId="3" xfId="2" applyFont="1" applyFill="1" applyBorder="1" applyAlignment="1"/>
    <xf numFmtId="167" fontId="12" fillId="11" borderId="3" xfId="2" applyNumberFormat="1" applyFont="1" applyFill="1" applyBorder="1" applyAlignment="1">
      <alignment horizontal="center"/>
    </xf>
    <xf numFmtId="0" fontId="7" fillId="6" borderId="5" xfId="0" applyFont="1" applyFill="1" applyBorder="1"/>
    <xf numFmtId="0" fontId="7" fillId="6" borderId="7" xfId="0" applyFont="1" applyFill="1" applyBorder="1"/>
    <xf numFmtId="44" fontId="11" fillId="18" borderId="8" xfId="2" applyFont="1" applyFill="1" applyBorder="1" applyAlignment="1"/>
    <xf numFmtId="44" fontId="12" fillId="7" borderId="8" xfId="2" applyFont="1" applyFill="1" applyBorder="1" applyAlignment="1"/>
    <xf numFmtId="167" fontId="12" fillId="7" borderId="8" xfId="2" applyNumberFormat="1" applyFont="1" applyFill="1" applyBorder="1" applyAlignment="1">
      <alignment horizontal="center"/>
    </xf>
    <xf numFmtId="167" fontId="12" fillId="10" borderId="8" xfId="2" applyNumberFormat="1" applyFont="1" applyFill="1" applyBorder="1" applyAlignment="1">
      <alignment horizontal="center"/>
    </xf>
    <xf numFmtId="44" fontId="12" fillId="10" borderId="8" xfId="2" applyFont="1" applyFill="1" applyBorder="1" applyAlignment="1"/>
    <xf numFmtId="167" fontId="12" fillId="11" borderId="8" xfId="2" applyNumberFormat="1" applyFont="1" applyFill="1" applyBorder="1" applyAlignment="1">
      <alignment horizontal="center"/>
    </xf>
    <xf numFmtId="2" fontId="12" fillId="11" borderId="1" xfId="2" applyNumberFormat="1" applyFont="1" applyFill="1" applyBorder="1" applyAlignment="1">
      <alignment horizontal="center"/>
    </xf>
    <xf numFmtId="0" fontId="13" fillId="6" borderId="53" xfId="0" applyFont="1" applyFill="1" applyBorder="1"/>
    <xf numFmtId="0" fontId="3" fillId="0" borderId="10" xfId="0" applyFont="1" applyBorder="1" applyAlignment="1">
      <alignment horizontal="center" wrapText="1"/>
    </xf>
    <xf numFmtId="3" fontId="11" fillId="0" borderId="1" xfId="2" applyNumberFormat="1" applyFont="1" applyBorder="1" applyAlignment="1">
      <alignment horizontal="center"/>
    </xf>
    <xf numFmtId="0" fontId="3" fillId="0" borderId="1" xfId="0" applyFont="1" applyBorder="1" applyAlignment="1">
      <alignment horizontal="center"/>
    </xf>
    <xf numFmtId="0" fontId="3" fillId="0" borderId="52" xfId="0" applyFont="1" applyBorder="1" applyAlignment="1">
      <alignment horizontal="center"/>
    </xf>
    <xf numFmtId="4" fontId="12" fillId="7" borderId="40" xfId="2" applyNumberFormat="1" applyFont="1" applyFill="1" applyBorder="1" applyAlignment="1">
      <alignment horizontal="center"/>
    </xf>
    <xf numFmtId="4" fontId="12" fillId="7" borderId="5" xfId="2" applyNumberFormat="1" applyFont="1" applyFill="1" applyBorder="1" applyAlignment="1">
      <alignment horizontal="center"/>
    </xf>
    <xf numFmtId="4" fontId="12" fillId="7" borderId="14" xfId="2" applyNumberFormat="1" applyFont="1" applyFill="1" applyBorder="1" applyAlignment="1">
      <alignment horizontal="center"/>
    </xf>
    <xf numFmtId="4" fontId="12" fillId="10" borderId="40" xfId="2" applyNumberFormat="1" applyFont="1" applyFill="1" applyBorder="1" applyAlignment="1">
      <alignment horizontal="center"/>
    </xf>
    <xf numFmtId="4" fontId="12" fillId="10" borderId="5" xfId="2" applyNumberFormat="1" applyFont="1" applyFill="1" applyBorder="1" applyAlignment="1">
      <alignment horizontal="center"/>
    </xf>
    <xf numFmtId="4" fontId="12" fillId="10" borderId="14" xfId="2" applyNumberFormat="1" applyFont="1" applyFill="1" applyBorder="1" applyAlignment="1">
      <alignment horizontal="center"/>
    </xf>
    <xf numFmtId="4" fontId="12" fillId="10" borderId="7" xfId="2" applyNumberFormat="1" applyFont="1" applyFill="1" applyBorder="1" applyAlignment="1">
      <alignment horizontal="center"/>
    </xf>
    <xf numFmtId="4" fontId="12" fillId="11" borderId="40" xfId="2" applyNumberFormat="1" applyFont="1" applyFill="1" applyBorder="1" applyAlignment="1">
      <alignment horizontal="center"/>
    </xf>
    <xf numFmtId="4" fontId="12" fillId="11" borderId="5" xfId="2" applyNumberFormat="1" applyFont="1" applyFill="1" applyBorder="1" applyAlignment="1">
      <alignment horizontal="center"/>
    </xf>
    <xf numFmtId="4" fontId="12" fillId="11" borderId="14" xfId="2" applyNumberFormat="1" applyFont="1" applyFill="1" applyBorder="1" applyAlignment="1">
      <alignment horizontal="center"/>
    </xf>
    <xf numFmtId="4" fontId="12" fillId="11" borderId="7" xfId="2" applyNumberFormat="1" applyFont="1" applyFill="1" applyBorder="1" applyAlignment="1">
      <alignment horizontal="center"/>
    </xf>
    <xf numFmtId="0" fontId="29" fillId="3" borderId="0" xfId="0" applyFont="1" applyFill="1"/>
    <xf numFmtId="44" fontId="29" fillId="3" borderId="0" xfId="2" applyFont="1" applyFill="1"/>
    <xf numFmtId="0" fontId="29" fillId="3" borderId="0" xfId="0" applyFont="1" applyFill="1" applyAlignment="1">
      <alignment horizontal="center"/>
    </xf>
    <xf numFmtId="44" fontId="29" fillId="0" borderId="0" xfId="2" applyFont="1"/>
    <xf numFmtId="0" fontId="29" fillId="0" borderId="0" xfId="0" applyFont="1"/>
    <xf numFmtId="0" fontId="9" fillId="0" borderId="0" xfId="0" applyFont="1"/>
    <xf numFmtId="0" fontId="29" fillId="0" borderId="0" xfId="0" applyFont="1" applyAlignment="1">
      <alignment horizontal="center"/>
    </xf>
    <xf numFmtId="0" fontId="13" fillId="6" borderId="37" xfId="0" applyFont="1" applyFill="1" applyBorder="1"/>
    <xf numFmtId="44" fontId="13" fillId="6" borderId="49" xfId="2" applyFont="1" applyFill="1" applyBorder="1" applyAlignment="1">
      <alignment wrapText="1"/>
    </xf>
    <xf numFmtId="0" fontId="13" fillId="6" borderId="10" xfId="0" applyFont="1" applyFill="1" applyBorder="1" applyAlignment="1">
      <alignment horizontal="center" wrapText="1"/>
    </xf>
    <xf numFmtId="44" fontId="13" fillId="6" borderId="10" xfId="2" applyFont="1" applyFill="1" applyBorder="1" applyAlignment="1">
      <alignment wrapText="1"/>
    </xf>
    <xf numFmtId="0" fontId="29" fillId="6" borderId="10" xfId="0" applyFont="1" applyFill="1" applyBorder="1" applyAlignment="1">
      <alignment wrapText="1"/>
    </xf>
    <xf numFmtId="0" fontId="13" fillId="6" borderId="51" xfId="0" applyFont="1" applyFill="1" applyBorder="1" applyAlignment="1">
      <alignment wrapText="1"/>
    </xf>
    <xf numFmtId="3" fontId="29" fillId="0" borderId="0" xfId="0" applyNumberFormat="1" applyFont="1" applyAlignment="1">
      <alignment horizontal="center"/>
    </xf>
    <xf numFmtId="164" fontId="29" fillId="0" borderId="5" xfId="1" applyNumberFormat="1" applyFont="1" applyFill="1" applyBorder="1" applyAlignment="1">
      <alignment horizontal="center"/>
    </xf>
    <xf numFmtId="164" fontId="29" fillId="0" borderId="1" xfId="1" applyNumberFormat="1" applyFont="1" applyFill="1" applyBorder="1" applyAlignment="1">
      <alignment horizontal="center"/>
    </xf>
    <xf numFmtId="164" fontId="29" fillId="3" borderId="1" xfId="1" applyNumberFormat="1" applyFont="1" applyFill="1" applyBorder="1" applyAlignment="1">
      <alignment horizontal="center"/>
    </xf>
    <xf numFmtId="164" fontId="29" fillId="0" borderId="6" xfId="1" applyNumberFormat="1" applyFont="1" applyFill="1" applyBorder="1" applyAlignment="1">
      <alignment horizontal="center"/>
    </xf>
    <xf numFmtId="3" fontId="29" fillId="0" borderId="5" xfId="0" applyNumberFormat="1" applyFont="1" applyBorder="1" applyAlignment="1">
      <alignment horizontal="center"/>
    </xf>
    <xf numFmtId="3" fontId="29" fillId="0" borderId="1" xfId="0" applyNumberFormat="1" applyFont="1" applyBorder="1" applyAlignment="1">
      <alignment horizontal="center"/>
    </xf>
    <xf numFmtId="3" fontId="29" fillId="0" borderId="6" xfId="0" applyNumberFormat="1" applyFont="1" applyBorder="1" applyAlignment="1">
      <alignment horizontal="center"/>
    </xf>
    <xf numFmtId="0" fontId="13" fillId="6" borderId="18" xfId="0" applyFont="1" applyFill="1" applyBorder="1"/>
    <xf numFmtId="164" fontId="29" fillId="0" borderId="6" xfId="1" applyNumberFormat="1" applyFont="1" applyBorder="1" applyAlignment="1">
      <alignment horizontal="center"/>
    </xf>
    <xf numFmtId="3" fontId="29" fillId="3" borderId="6" xfId="0" applyNumberFormat="1" applyFont="1" applyFill="1" applyBorder="1" applyAlignment="1">
      <alignment horizontal="center"/>
    </xf>
    <xf numFmtId="9" fontId="29" fillId="0" borderId="1" xfId="1" applyFont="1" applyFill="1" applyBorder="1" applyAlignment="1">
      <alignment horizontal="center"/>
    </xf>
    <xf numFmtId="3" fontId="29" fillId="2" borderId="6" xfId="0" applyNumberFormat="1" applyFont="1" applyFill="1" applyBorder="1" applyAlignment="1">
      <alignment horizontal="center"/>
    </xf>
    <xf numFmtId="164" fontId="29" fillId="2" borderId="1" xfId="1" applyNumberFormat="1" applyFont="1" applyFill="1" applyBorder="1" applyAlignment="1">
      <alignment horizontal="center"/>
    </xf>
    <xf numFmtId="3" fontId="29" fillId="2" borderId="1" xfId="0" applyNumberFormat="1" applyFont="1" applyFill="1" applyBorder="1" applyAlignment="1">
      <alignment horizontal="center"/>
    </xf>
    <xf numFmtId="164" fontId="29" fillId="2" borderId="29" xfId="1" applyNumberFormat="1" applyFont="1" applyFill="1" applyBorder="1" applyAlignment="1">
      <alignment horizontal="center"/>
    </xf>
    <xf numFmtId="164" fontId="29" fillId="2" borderId="5" xfId="1" applyNumberFormat="1" applyFont="1" applyFill="1" applyBorder="1" applyAlignment="1">
      <alignment horizontal="center"/>
    </xf>
    <xf numFmtId="9" fontId="29" fillId="2" borderId="29" xfId="1" applyFont="1" applyFill="1" applyBorder="1" applyAlignment="1">
      <alignment horizontal="center"/>
    </xf>
    <xf numFmtId="9" fontId="29" fillId="0" borderId="5" xfId="1" applyFont="1" applyFill="1" applyBorder="1" applyAlignment="1">
      <alignment horizontal="center"/>
    </xf>
    <xf numFmtId="9" fontId="29" fillId="0" borderId="29" xfId="1" applyFont="1" applyFill="1" applyBorder="1" applyAlignment="1">
      <alignment horizontal="center"/>
    </xf>
    <xf numFmtId="164" fontId="29" fillId="0" borderId="7" xfId="1" applyNumberFormat="1" applyFont="1" applyFill="1" applyBorder="1" applyAlignment="1">
      <alignment horizontal="center"/>
    </xf>
    <xf numFmtId="9" fontId="29" fillId="0" borderId="7" xfId="1" applyFont="1" applyFill="1" applyBorder="1" applyAlignment="1">
      <alignment horizontal="center"/>
    </xf>
    <xf numFmtId="164" fontId="29" fillId="3" borderId="8" xfId="1" applyNumberFormat="1" applyFont="1" applyFill="1" applyBorder="1" applyAlignment="1">
      <alignment horizontal="center"/>
    </xf>
    <xf numFmtId="9" fontId="29" fillId="0" borderId="30" xfId="1" applyFont="1" applyFill="1" applyBorder="1" applyAlignment="1">
      <alignment horizontal="center"/>
    </xf>
    <xf numFmtId="0" fontId="29" fillId="0" borderId="7" xfId="0" applyFont="1" applyBorder="1"/>
    <xf numFmtId="0" fontId="29" fillId="0" borderId="8" xfId="0" applyFont="1" applyBorder="1"/>
    <xf numFmtId="3" fontId="29" fillId="0" borderId="8" xfId="0" applyNumberFormat="1" applyFont="1" applyBorder="1" applyAlignment="1">
      <alignment horizontal="center"/>
    </xf>
    <xf numFmtId="3" fontId="29" fillId="0" borderId="9" xfId="0" applyNumberFormat="1" applyFont="1" applyBorder="1" applyAlignment="1">
      <alignment horizontal="center"/>
    </xf>
    <xf numFmtId="9" fontId="9" fillId="0" borderId="0" xfId="1" applyFont="1"/>
    <xf numFmtId="164" fontId="9" fillId="0" borderId="0" xfId="0" applyNumberFormat="1" applyFont="1" applyAlignment="1">
      <alignment horizontal="center"/>
    </xf>
    <xf numFmtId="164" fontId="9" fillId="3" borderId="0" xfId="0" applyNumberFormat="1" applyFont="1" applyFill="1"/>
    <xf numFmtId="164" fontId="9" fillId="0" borderId="0" xfId="0" applyNumberFormat="1" applyFont="1"/>
    <xf numFmtId="0" fontId="29" fillId="0" borderId="40" xfId="0" applyFont="1" applyBorder="1"/>
    <xf numFmtId="0" fontId="29" fillId="0" borderId="24" xfId="0" applyFont="1" applyBorder="1"/>
    <xf numFmtId="3" fontId="29" fillId="0" borderId="24" xfId="0" applyNumberFormat="1" applyFont="1" applyBorder="1" applyAlignment="1">
      <alignment horizontal="center"/>
    </xf>
    <xf numFmtId="3" fontId="29" fillId="0" borderId="25" xfId="0" applyNumberFormat="1" applyFont="1" applyBorder="1" applyAlignment="1">
      <alignment horizontal="center"/>
    </xf>
    <xf numFmtId="0" fontId="9" fillId="9" borderId="0" xfId="0" applyFont="1" applyFill="1"/>
    <xf numFmtId="9" fontId="9" fillId="9" borderId="0" xfId="1" applyFont="1" applyFill="1"/>
    <xf numFmtId="164" fontId="9" fillId="9" borderId="0" xfId="0" applyNumberFormat="1" applyFont="1" applyFill="1" applyAlignment="1">
      <alignment horizontal="center"/>
    </xf>
    <xf numFmtId="164" fontId="36" fillId="5" borderId="0" xfId="0" applyNumberFormat="1" applyFont="1" applyFill="1" applyAlignment="1">
      <alignment horizontal="right"/>
    </xf>
    <xf numFmtId="164" fontId="9" fillId="9" borderId="0" xfId="0" applyNumberFormat="1" applyFont="1" applyFill="1"/>
    <xf numFmtId="0" fontId="29" fillId="0" borderId="5" xfId="0" applyFont="1" applyBorder="1"/>
    <xf numFmtId="0" fontId="29" fillId="0" borderId="1" xfId="0" applyFont="1" applyBorder="1"/>
    <xf numFmtId="0" fontId="9" fillId="4" borderId="0" xfId="0" applyFont="1" applyFill="1"/>
    <xf numFmtId="9" fontId="9" fillId="4" borderId="0" xfId="1" applyFont="1" applyFill="1"/>
    <xf numFmtId="164" fontId="9" fillId="4" borderId="0" xfId="0" applyNumberFormat="1" applyFont="1" applyFill="1" applyAlignment="1">
      <alignment horizontal="center"/>
    </xf>
    <xf numFmtId="164" fontId="9" fillId="8" borderId="0" xfId="0" applyNumberFormat="1" applyFont="1" applyFill="1"/>
    <xf numFmtId="0" fontId="13" fillId="6" borderId="49" xfId="0" applyFont="1" applyFill="1" applyBorder="1"/>
    <xf numFmtId="0" fontId="13" fillId="6" borderId="10" xfId="0" applyFont="1" applyFill="1" applyBorder="1" applyAlignment="1">
      <alignment wrapText="1"/>
    </xf>
    <xf numFmtId="0" fontId="36" fillId="5" borderId="10" xfId="0" applyFont="1" applyFill="1" applyBorder="1" applyAlignment="1">
      <alignment wrapText="1"/>
    </xf>
    <xf numFmtId="0" fontId="36" fillId="5" borderId="20" xfId="0" applyFont="1" applyFill="1" applyBorder="1" applyAlignment="1">
      <alignment wrapText="1"/>
    </xf>
    <xf numFmtId="164" fontId="9" fillId="0" borderId="1" xfId="1" applyNumberFormat="1" applyFont="1" applyFill="1" applyBorder="1" applyAlignment="1">
      <alignment horizontal="center"/>
    </xf>
    <xf numFmtId="164" fontId="29" fillId="0" borderId="1" xfId="1" applyNumberFormat="1" applyFont="1" applyBorder="1" applyAlignment="1">
      <alignment horizontal="center"/>
    </xf>
    <xf numFmtId="2" fontId="29" fillId="0" borderId="1" xfId="0" applyNumberFormat="1" applyFont="1" applyBorder="1"/>
    <xf numFmtId="167" fontId="29" fillId="0" borderId="1" xfId="0" applyNumberFormat="1" applyFont="1" applyBorder="1" applyAlignment="1">
      <alignment horizontal="center"/>
    </xf>
    <xf numFmtId="167" fontId="37" fillId="5" borderId="1" xfId="0" applyNumberFormat="1" applyFont="1" applyFill="1" applyBorder="1" applyAlignment="1">
      <alignment horizontal="right"/>
    </xf>
    <xf numFmtId="0" fontId="37" fillId="5" borderId="1" xfId="0" applyFont="1" applyFill="1" applyBorder="1"/>
    <xf numFmtId="2" fontId="37" fillId="5" borderId="1" xfId="0" applyNumberFormat="1" applyFont="1" applyFill="1" applyBorder="1"/>
    <xf numFmtId="165" fontId="29" fillId="0" borderId="1" xfId="0" applyNumberFormat="1" applyFont="1" applyBorder="1"/>
    <xf numFmtId="167" fontId="37" fillId="5" borderId="1" xfId="0" applyNumberFormat="1" applyFont="1" applyFill="1" applyBorder="1" applyAlignment="1">
      <alignment horizontal="center"/>
    </xf>
    <xf numFmtId="167" fontId="29" fillId="0" borderId="1" xfId="0" applyNumberFormat="1" applyFont="1" applyBorder="1"/>
    <xf numFmtId="167" fontId="37" fillId="5" borderId="1" xfId="0" applyNumberFormat="1" applyFont="1" applyFill="1" applyBorder="1"/>
    <xf numFmtId="167" fontId="37" fillId="5" borderId="52" xfId="0" applyNumberFormat="1" applyFont="1" applyFill="1" applyBorder="1"/>
    <xf numFmtId="0" fontId="37" fillId="5" borderId="1" xfId="0" applyFont="1" applyFill="1" applyBorder="1" applyAlignment="1">
      <alignment horizontal="center"/>
    </xf>
    <xf numFmtId="0" fontId="37" fillId="5" borderId="52" xfId="0" applyFont="1" applyFill="1" applyBorder="1"/>
    <xf numFmtId="2" fontId="29" fillId="0" borderId="1" xfId="0" applyNumberFormat="1" applyFont="1" applyBorder="1" applyAlignment="1">
      <alignment horizontal="center"/>
    </xf>
    <xf numFmtId="166" fontId="37" fillId="5" borderId="1" xfId="0" applyNumberFormat="1" applyFont="1" applyFill="1" applyBorder="1"/>
    <xf numFmtId="0" fontId="29" fillId="3" borderId="1" xfId="0" applyFont="1" applyFill="1" applyBorder="1"/>
    <xf numFmtId="0" fontId="13" fillId="6" borderId="50" xfId="0" applyFont="1" applyFill="1" applyBorder="1"/>
    <xf numFmtId="164" fontId="29" fillId="0" borderId="15" xfId="1" applyNumberFormat="1" applyFont="1" applyFill="1" applyBorder="1" applyAlignment="1">
      <alignment horizontal="center"/>
    </xf>
    <xf numFmtId="164" fontId="29" fillId="3" borderId="15" xfId="1" applyNumberFormat="1" applyFont="1" applyFill="1" applyBorder="1" applyAlignment="1">
      <alignment horizontal="center"/>
    </xf>
    <xf numFmtId="0" fontId="29" fillId="0" borderId="15" xfId="0" applyFont="1" applyBorder="1"/>
    <xf numFmtId="0" fontId="37" fillId="5" borderId="15" xfId="0" applyFont="1" applyFill="1" applyBorder="1"/>
    <xf numFmtId="0" fontId="37" fillId="5" borderId="48" xfId="0" applyFont="1" applyFill="1" applyBorder="1"/>
    <xf numFmtId="0" fontId="9" fillId="0" borderId="28" xfId="0" applyFont="1" applyBorder="1"/>
    <xf numFmtId="164" fontId="9" fillId="0" borderId="24" xfId="0" applyNumberFormat="1" applyFont="1" applyBorder="1" applyAlignment="1">
      <alignment horizontal="center"/>
    </xf>
    <xf numFmtId="164" fontId="9" fillId="3" borderId="24" xfId="0" applyNumberFormat="1" applyFont="1" applyFill="1" applyBorder="1"/>
    <xf numFmtId="0" fontId="29" fillId="0" borderId="35" xfId="0" applyFont="1" applyBorder="1"/>
    <xf numFmtId="0" fontId="29" fillId="0" borderId="21" xfId="0" applyFont="1" applyBorder="1"/>
    <xf numFmtId="0" fontId="37" fillId="5" borderId="0" xfId="0" applyFont="1" applyFill="1"/>
    <xf numFmtId="0" fontId="9" fillId="9" borderId="29" xfId="0" applyFont="1" applyFill="1" applyBorder="1"/>
    <xf numFmtId="164" fontId="9" fillId="9" borderId="1" xfId="0" applyNumberFormat="1" applyFont="1" applyFill="1" applyBorder="1" applyAlignment="1">
      <alignment horizontal="center"/>
    </xf>
    <xf numFmtId="164" fontId="36" fillId="5" borderId="1" xfId="0" applyNumberFormat="1" applyFont="1" applyFill="1" applyBorder="1" applyAlignment="1">
      <alignment horizontal="right"/>
    </xf>
    <xf numFmtId="164" fontId="9" fillId="9" borderId="6" xfId="0" applyNumberFormat="1" applyFont="1" applyFill="1" applyBorder="1"/>
    <xf numFmtId="0" fontId="9" fillId="4" borderId="30" xfId="0" applyFont="1" applyFill="1" applyBorder="1"/>
    <xf numFmtId="164" fontId="9" fillId="4" borderId="8" xfId="0" applyNumberFormat="1" applyFont="1" applyFill="1" applyBorder="1" applyAlignment="1">
      <alignment horizontal="center"/>
    </xf>
    <xf numFmtId="164" fontId="36" fillId="5" borderId="8" xfId="0" applyNumberFormat="1" applyFont="1" applyFill="1" applyBorder="1" applyAlignment="1">
      <alignment horizontal="right"/>
    </xf>
    <xf numFmtId="164" fontId="9" fillId="4" borderId="9" xfId="0" applyNumberFormat="1" applyFont="1" applyFill="1" applyBorder="1"/>
    <xf numFmtId="0" fontId="29" fillId="0" borderId="36" xfId="0" applyFont="1" applyBorder="1"/>
    <xf numFmtId="0" fontId="29" fillId="0" borderId="32" xfId="0" applyFont="1" applyBorder="1"/>
    <xf numFmtId="0" fontId="29" fillId="0" borderId="37" xfId="0" applyFont="1" applyBorder="1"/>
    <xf numFmtId="3" fontId="29" fillId="3" borderId="0" xfId="0" applyNumberFormat="1" applyFont="1" applyFill="1" applyAlignment="1">
      <alignment horizontal="center"/>
    </xf>
    <xf numFmtId="3" fontId="29" fillId="3" borderId="0" xfId="0" applyNumberFormat="1" applyFont="1" applyFill="1" applyAlignment="1">
      <alignment horizontal="left"/>
    </xf>
    <xf numFmtId="0" fontId="29" fillId="3" borderId="0" xfId="0" applyFont="1" applyFill="1" applyAlignment="1">
      <alignment horizontal="left"/>
    </xf>
    <xf numFmtId="0" fontId="40" fillId="3" borderId="0" xfId="0" applyFont="1" applyFill="1"/>
    <xf numFmtId="0" fontId="41" fillId="0" borderId="0" xfId="0" applyFont="1"/>
    <xf numFmtId="0" fontId="42" fillId="6" borderId="26" xfId="0" applyFont="1" applyFill="1" applyBorder="1"/>
    <xf numFmtId="0" fontId="42" fillId="6" borderId="18" xfId="0" applyFont="1" applyFill="1" applyBorder="1"/>
    <xf numFmtId="0" fontId="43" fillId="6" borderId="46" xfId="0" applyFont="1" applyFill="1" applyBorder="1"/>
    <xf numFmtId="0" fontId="44" fillId="6" borderId="18" xfId="0" applyFont="1" applyFill="1" applyBorder="1"/>
    <xf numFmtId="0" fontId="45" fillId="6" borderId="18" xfId="0" applyFont="1" applyFill="1" applyBorder="1"/>
    <xf numFmtId="0" fontId="46" fillId="3" borderId="0" xfId="0" applyFont="1" applyFill="1"/>
    <xf numFmtId="0" fontId="13" fillId="0" borderId="0" xfId="0" applyFont="1" applyAlignment="1">
      <alignment horizontal="center"/>
    </xf>
    <xf numFmtId="0" fontId="44" fillId="6" borderId="26" xfId="0" applyFont="1" applyFill="1" applyBorder="1"/>
    <xf numFmtId="0" fontId="43" fillId="6" borderId="18" xfId="0" applyFont="1" applyFill="1" applyBorder="1"/>
    <xf numFmtId="0" fontId="42" fillId="6" borderId="46" xfId="0" applyFont="1" applyFill="1" applyBorder="1"/>
    <xf numFmtId="0" fontId="44" fillId="6" borderId="46" xfId="0" applyFont="1" applyFill="1" applyBorder="1"/>
    <xf numFmtId="44" fontId="11" fillId="18" borderId="3" xfId="2" applyFont="1" applyFill="1" applyBorder="1" applyAlignment="1"/>
    <xf numFmtId="9" fontId="29" fillId="2" borderId="5" xfId="1" applyFont="1" applyFill="1" applyBorder="1" applyAlignment="1">
      <alignment horizontal="center"/>
    </xf>
    <xf numFmtId="0" fontId="29" fillId="0" borderId="1" xfId="0" applyFont="1" applyBorder="1" applyAlignment="1">
      <alignment horizontal="center"/>
    </xf>
    <xf numFmtId="2" fontId="37" fillId="5" borderId="1" xfId="0" applyNumberFormat="1" applyFont="1" applyFill="1" applyBorder="1" applyAlignment="1">
      <alignment horizontal="center"/>
    </xf>
    <xf numFmtId="2" fontId="37" fillId="5" borderId="52" xfId="0" applyNumberFormat="1" applyFont="1" applyFill="1" applyBorder="1"/>
    <xf numFmtId="0" fontId="43" fillId="6" borderId="26" xfId="0" applyFont="1" applyFill="1" applyBorder="1"/>
    <xf numFmtId="44" fontId="11" fillId="0" borderId="54" xfId="2" applyFont="1" applyBorder="1" applyAlignment="1">
      <alignment wrapText="1"/>
    </xf>
    <xf numFmtId="0" fontId="3" fillId="0" borderId="55" xfId="0" applyFont="1" applyBorder="1" applyAlignment="1">
      <alignment horizontal="center" wrapText="1"/>
    </xf>
    <xf numFmtId="0" fontId="15" fillId="0" borderId="21" xfId="0" applyFont="1" applyBorder="1" applyAlignment="1">
      <alignment wrapText="1"/>
    </xf>
    <xf numFmtId="4" fontId="29" fillId="0" borderId="1" xfId="0" applyNumberFormat="1" applyFont="1" applyBorder="1"/>
    <xf numFmtId="9" fontId="29" fillId="2" borderId="1" xfId="1" applyFont="1" applyFill="1" applyBorder="1" applyAlignment="1">
      <alignment horizontal="center"/>
    </xf>
    <xf numFmtId="0" fontId="13" fillId="6" borderId="46" xfId="0" applyFont="1" applyFill="1" applyBorder="1"/>
    <xf numFmtId="2" fontId="37" fillId="5" borderId="3" xfId="0" applyNumberFormat="1" applyFont="1" applyFill="1" applyBorder="1"/>
    <xf numFmtId="2" fontId="29" fillId="0" borderId="3" xfId="0" applyNumberFormat="1" applyFont="1" applyBorder="1"/>
    <xf numFmtId="167" fontId="37" fillId="5" borderId="3" xfId="0" applyNumberFormat="1" applyFont="1" applyFill="1" applyBorder="1"/>
    <xf numFmtId="165" fontId="29" fillId="0" borderId="3" xfId="0" applyNumberFormat="1" applyFont="1" applyBorder="1"/>
    <xf numFmtId="164" fontId="29" fillId="0" borderId="29" xfId="1" applyNumberFormat="1" applyFont="1" applyFill="1" applyBorder="1" applyAlignment="1">
      <alignment horizontal="center"/>
    </xf>
    <xf numFmtId="0" fontId="52" fillId="6" borderId="26" xfId="0" applyFont="1" applyFill="1" applyBorder="1"/>
    <xf numFmtId="167" fontId="37" fillId="5" borderId="3" xfId="0" applyNumberFormat="1" applyFont="1" applyFill="1" applyBorder="1" applyAlignment="1">
      <alignment horizontal="right"/>
    </xf>
    <xf numFmtId="167" fontId="37" fillId="5" borderId="3" xfId="0" applyNumberFormat="1" applyFont="1" applyFill="1" applyBorder="1" applyAlignment="1">
      <alignment horizontal="center"/>
    </xf>
    <xf numFmtId="0" fontId="52" fillId="6" borderId="18" xfId="0" applyFont="1" applyFill="1" applyBorder="1"/>
    <xf numFmtId="164" fontId="29" fillId="2" borderId="6" xfId="1" applyNumberFormat="1" applyFont="1" applyFill="1" applyBorder="1" applyAlignment="1">
      <alignment horizontal="center"/>
    </xf>
    <xf numFmtId="0" fontId="13" fillId="6" borderId="26" xfId="0" applyFont="1" applyFill="1" applyBorder="1"/>
    <xf numFmtId="0" fontId="29" fillId="2" borderId="29" xfId="0" applyFont="1" applyFill="1" applyBorder="1"/>
    <xf numFmtId="164" fontId="9" fillId="0" borderId="5" xfId="1" applyNumberFormat="1" applyFont="1" applyFill="1" applyBorder="1" applyAlignment="1">
      <alignment horizontal="center"/>
    </xf>
    <xf numFmtId="0" fontId="38" fillId="3" borderId="0" xfId="0" applyFont="1" applyFill="1"/>
    <xf numFmtId="44" fontId="9" fillId="2" borderId="0" xfId="2" applyFont="1" applyFill="1" applyAlignment="1">
      <alignment horizontal="left"/>
    </xf>
    <xf numFmtId="44" fontId="9" fillId="2" borderId="21" xfId="2" applyFont="1" applyFill="1" applyBorder="1" applyAlignment="1">
      <alignment horizontal="left"/>
    </xf>
    <xf numFmtId="0" fontId="39" fillId="0" borderId="32" xfId="0" applyFont="1" applyBorder="1"/>
    <xf numFmtId="0" fontId="13" fillId="0" borderId="33" xfId="0" applyFont="1" applyBorder="1" applyAlignment="1">
      <alignment horizontal="center"/>
    </xf>
    <xf numFmtId="0" fontId="13" fillId="0" borderId="41" xfId="0" applyFont="1" applyBorder="1" applyAlignment="1">
      <alignment horizontal="center"/>
    </xf>
    <xf numFmtId="0" fontId="13" fillId="0" borderId="34" xfId="0" applyFont="1" applyBorder="1" applyAlignment="1">
      <alignment horizontal="center"/>
    </xf>
    <xf numFmtId="0" fontId="24" fillId="3" borderId="41" xfId="0" applyFont="1" applyFill="1" applyBorder="1" applyAlignment="1">
      <alignment horizontal="center" wrapText="1"/>
    </xf>
    <xf numFmtId="0" fontId="24" fillId="0" borderId="41" xfId="0" applyFont="1" applyBorder="1" applyAlignment="1">
      <alignment horizontal="center" wrapText="1"/>
    </xf>
    <xf numFmtId="0" fontId="30" fillId="3" borderId="35" xfId="0" applyFont="1" applyFill="1" applyBorder="1" applyAlignment="1">
      <alignment wrapText="1"/>
    </xf>
    <xf numFmtId="0" fontId="30" fillId="0" borderId="0" xfId="0" applyFont="1" applyAlignment="1">
      <alignment wrapText="1"/>
    </xf>
    <xf numFmtId="0" fontId="30" fillId="0" borderId="21" xfId="0" applyFont="1" applyBorder="1" applyAlignment="1">
      <alignment wrapText="1"/>
    </xf>
    <xf numFmtId="0" fontId="29" fillId="3" borderId="35" xfId="0" applyFont="1" applyFill="1" applyBorder="1" applyAlignment="1">
      <alignment wrapText="1"/>
    </xf>
    <xf numFmtId="0" fontId="29" fillId="0" borderId="0" xfId="0" applyFont="1" applyAlignment="1">
      <alignment wrapText="1"/>
    </xf>
    <xf numFmtId="0" fontId="29" fillId="0" borderId="21" xfId="0" applyFont="1" applyBorder="1" applyAlignment="1">
      <alignment wrapText="1"/>
    </xf>
    <xf numFmtId="0" fontId="21" fillId="5" borderId="0" xfId="0" applyFont="1" applyFill="1" applyAlignment="1">
      <alignment horizontal="center" wrapText="1"/>
    </xf>
    <xf numFmtId="0" fontId="22" fillId="0" borderId="0" xfId="0" applyFont="1" applyAlignment="1">
      <alignment horizontal="center" wrapText="1"/>
    </xf>
    <xf numFmtId="0" fontId="21" fillId="5" borderId="0" xfId="0" applyFont="1" applyFill="1" applyAlignment="1">
      <alignment horizontal="center"/>
    </xf>
    <xf numFmtId="0" fontId="22" fillId="0" borderId="0" xfId="0" applyFont="1" applyAlignment="1">
      <alignment horizontal="center"/>
    </xf>
    <xf numFmtId="0" fontId="35" fillId="0" borderId="0" xfId="0" applyFont="1" applyAlignment="1">
      <alignment wrapText="1"/>
    </xf>
    <xf numFmtId="0" fontId="31" fillId="0" borderId="0" xfId="0" applyFont="1" applyAlignment="1">
      <alignment wrapText="1"/>
    </xf>
    <xf numFmtId="0" fontId="32" fillId="0" borderId="0" xfId="0" applyFont="1" applyAlignment="1">
      <alignment wrapText="1"/>
    </xf>
    <xf numFmtId="0" fontId="32" fillId="0" borderId="32" xfId="0" applyFont="1" applyBorder="1" applyAlignment="1">
      <alignment wrapText="1"/>
    </xf>
    <xf numFmtId="0" fontId="23" fillId="3" borderId="22" xfId="0" applyFont="1" applyFill="1" applyBorder="1" applyAlignment="1">
      <alignment horizontal="center" wrapText="1"/>
    </xf>
    <xf numFmtId="0" fontId="23" fillId="0" borderId="23" xfId="0" applyFont="1" applyBorder="1" applyAlignment="1">
      <alignment horizontal="center" wrapText="1"/>
    </xf>
    <xf numFmtId="0" fontId="23" fillId="0" borderId="12" xfId="0" applyFont="1" applyBorder="1" applyAlignment="1">
      <alignment horizontal="center" wrapText="1"/>
    </xf>
    <xf numFmtId="0" fontId="29" fillId="3" borderId="0" xfId="0" applyFont="1" applyFill="1" applyAlignment="1">
      <alignment wrapText="1"/>
    </xf>
    <xf numFmtId="0" fontId="29" fillId="3" borderId="21" xfId="0" applyFont="1" applyFill="1" applyBorder="1" applyAlignment="1">
      <alignment wrapText="1"/>
    </xf>
    <xf numFmtId="0" fontId="30" fillId="3" borderId="0" xfId="0" applyFont="1" applyFill="1" applyAlignment="1">
      <alignment wrapText="1"/>
    </xf>
    <xf numFmtId="0" fontId="30" fillId="3" borderId="21" xfId="0" applyFont="1" applyFill="1" applyBorder="1" applyAlignment="1">
      <alignment wrapText="1"/>
    </xf>
    <xf numFmtId="0" fontId="10" fillId="3" borderId="35" xfId="0" applyFont="1" applyFill="1" applyBorder="1" applyAlignment="1">
      <alignment wrapText="1"/>
    </xf>
    <xf numFmtId="0" fontId="10" fillId="3" borderId="0" xfId="0" applyFont="1" applyFill="1" applyAlignment="1">
      <alignment wrapText="1"/>
    </xf>
    <xf numFmtId="0" fontId="10" fillId="3" borderId="21" xfId="0" applyFont="1" applyFill="1" applyBorder="1" applyAlignment="1">
      <alignment wrapText="1"/>
    </xf>
    <xf numFmtId="0" fontId="0" fillId="3" borderId="35" xfId="0" applyFill="1" applyBorder="1" applyAlignment="1">
      <alignment wrapText="1"/>
    </xf>
    <xf numFmtId="0" fontId="0" fillId="3" borderId="0" xfId="0" applyFill="1" applyAlignment="1">
      <alignment wrapText="1"/>
    </xf>
    <xf numFmtId="0" fontId="0" fillId="3" borderId="21" xfId="0" applyFill="1" applyBorder="1" applyAlignment="1">
      <alignment wrapText="1"/>
    </xf>
    <xf numFmtId="0" fontId="10" fillId="3" borderId="35" xfId="0" applyFont="1" applyFill="1" applyBorder="1"/>
    <xf numFmtId="0" fontId="10" fillId="3" borderId="0" xfId="0" applyFont="1" applyFill="1"/>
    <xf numFmtId="0" fontId="10" fillId="3" borderId="21" xfId="0" applyFont="1" applyFill="1" applyBorder="1"/>
    <xf numFmtId="0" fontId="25" fillId="0" borderId="0" xfId="0" applyFont="1" applyAlignment="1">
      <alignment wrapText="1"/>
    </xf>
    <xf numFmtId="0" fontId="26" fillId="0" borderId="0" xfId="0" applyFont="1" applyAlignment="1">
      <alignment wrapText="1"/>
    </xf>
    <xf numFmtId="0" fontId="10" fillId="0" borderId="0" xfId="0" applyFont="1" applyAlignment="1">
      <alignment wrapText="1"/>
    </xf>
    <xf numFmtId="0" fontId="0" fillId="0" borderId="0" xfId="0" applyAlignment="1">
      <alignment wrapText="1"/>
    </xf>
    <xf numFmtId="0" fontId="0" fillId="0" borderId="21" xfId="0" applyBorder="1" applyAlignment="1">
      <alignment wrapText="1"/>
    </xf>
    <xf numFmtId="0" fontId="0" fillId="0" borderId="35" xfId="0" applyBorder="1" applyAlignment="1">
      <alignment wrapText="1"/>
    </xf>
    <xf numFmtId="0" fontId="27" fillId="5" borderId="0" xfId="0" applyFont="1" applyFill="1" applyAlignment="1">
      <alignment horizontal="center"/>
    </xf>
    <xf numFmtId="0" fontId="28" fillId="0" borderId="0" xfId="0" applyFont="1" applyAlignment="1">
      <alignment horizontal="center"/>
    </xf>
  </cellXfs>
  <cellStyles count="3">
    <cellStyle name="Currency" xfId="2" builtinId="4"/>
    <cellStyle name="Normal" xfId="0" builtinId="0"/>
    <cellStyle name="Per cent" xfId="1" builtinId="5"/>
  </cellStyles>
  <dxfs count="117">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thin">
          <color auto="1"/>
        </right>
        <top style="thin">
          <color auto="1"/>
        </top>
        <bottom style="thin">
          <color auto="1"/>
        </bottom>
        <vertical style="thin">
          <color auto="1"/>
        </vertical>
        <horizontal style="thin">
          <color auto="1"/>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thin">
          <color auto="1"/>
        </right>
        <top style="thin">
          <color auto="1"/>
        </top>
        <bottom style="thin">
          <color auto="1"/>
        </bottom>
        <vertical style="thin">
          <color auto="1"/>
        </vertical>
        <horizontal style="thin">
          <color auto="1"/>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solid">
          <fgColor indexed="64"/>
          <bgColor theme="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4"/>
        <color rgb="FF0070C0"/>
        <name val="Calibri"/>
        <family val="2"/>
        <scheme val="minor"/>
      </font>
      <fill>
        <patternFill patternType="solid">
          <fgColor indexed="64"/>
          <bgColor rgb="FFFFFFCC"/>
        </patternFill>
      </fill>
      <border diagonalUp="0" diagonalDown="0" outline="0">
        <left/>
        <right style="thin">
          <color auto="1"/>
        </right>
        <top style="thin">
          <color auto="1"/>
        </top>
        <bottom style="thin">
          <color auto="1"/>
        </bottom>
      </border>
    </dxf>
    <dxf>
      <border outline="0">
        <left style="medium">
          <color auto="1"/>
        </left>
        <right style="medium">
          <color auto="1"/>
        </right>
        <top style="medium">
          <color indexed="64"/>
        </top>
        <bottom style="medium">
          <color auto="1"/>
        </bottom>
      </border>
    </dxf>
    <dxf>
      <font>
        <strike val="0"/>
        <outline val="0"/>
        <shadow val="0"/>
        <u val="none"/>
        <vertAlign val="baseline"/>
        <sz val="14"/>
        <name val="Calibri"/>
        <family val="2"/>
        <scheme val="minor"/>
      </font>
    </dxf>
    <dxf>
      <font>
        <b/>
        <i val="0"/>
        <strike val="0"/>
        <condense val="0"/>
        <extend val="0"/>
        <outline val="0"/>
        <shadow val="0"/>
        <u val="none"/>
        <vertAlign val="baseline"/>
        <sz val="14"/>
        <color theme="0"/>
        <name val="Calibri"/>
        <family val="2"/>
        <scheme val="minor"/>
      </font>
      <fill>
        <patternFill patternType="solid">
          <fgColor indexed="64"/>
          <bgColor theme="1"/>
        </patternFill>
      </fill>
      <alignment horizontal="general"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4"/>
        <name val="Calibri"/>
        <family val="2"/>
        <scheme val="minor"/>
      </font>
      <numFmt numFmtId="3" formatCode="#,##0"/>
      <alignment horizontal="center" vertical="bottom" textRotation="0" wrapText="0" indent="0" justifyLastLine="0" shrinkToFit="0" readingOrder="0"/>
      <border diagonalUp="0" diagonalDown="0" outline="0">
        <left style="thin">
          <color auto="1"/>
        </left>
        <right style="medium">
          <color auto="1"/>
        </right>
        <top style="thin">
          <color auto="1"/>
        </top>
        <bottom style="thin">
          <color auto="1"/>
        </bottom>
      </border>
    </dxf>
    <dxf>
      <font>
        <strike val="0"/>
        <outline val="0"/>
        <shadow val="0"/>
        <u val="none"/>
        <vertAlign val="baseline"/>
        <sz val="14"/>
        <name val="Calibri"/>
        <family val="2"/>
        <scheme val="minor"/>
      </font>
      <numFmt numFmtId="3" formatCode="#,##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medium">
          <color indexed="64"/>
        </left>
        <right style="medium">
          <color indexed="64"/>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solid">
          <fgColor indexed="64"/>
          <bgColor theme="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i val="0"/>
        <strike val="0"/>
        <condense val="0"/>
        <extend val="0"/>
        <outline val="0"/>
        <shadow val="0"/>
        <u val="none"/>
        <vertAlign val="baseline"/>
        <sz val="14"/>
        <color rgb="FF0070C0"/>
        <name val="Calibri"/>
        <family val="2"/>
        <scheme val="minor"/>
      </font>
      <fill>
        <patternFill patternType="solid">
          <fgColor indexed="64"/>
          <bgColor rgb="FFFFFFCC"/>
        </patternFill>
      </fill>
      <border diagonalUp="0" diagonalDown="0" outline="0">
        <left/>
        <right/>
        <top style="thin">
          <color auto="1"/>
        </top>
        <bottom style="thin">
          <color auto="1"/>
        </bottom>
      </border>
    </dxf>
    <dxf>
      <border outline="0">
        <left style="medium">
          <color auto="1"/>
        </left>
        <top style="medium">
          <color indexed="64"/>
        </top>
      </border>
    </dxf>
    <dxf>
      <font>
        <strike val="0"/>
        <outline val="0"/>
        <shadow val="0"/>
        <u val="none"/>
        <vertAlign val="baseline"/>
        <sz val="14"/>
        <name val="Calibri"/>
        <family val="2"/>
        <scheme val="minor"/>
      </font>
    </dxf>
    <dxf>
      <font>
        <b/>
        <i val="0"/>
        <strike val="0"/>
        <condense val="0"/>
        <extend val="0"/>
        <outline val="0"/>
        <shadow val="0"/>
        <u val="none"/>
        <vertAlign val="baseline"/>
        <sz val="14"/>
        <color rgb="FF0070C0"/>
        <name val="Calibri"/>
        <family val="2"/>
        <scheme val="minor"/>
      </font>
      <fill>
        <patternFill patternType="solid">
          <fgColor indexed="64"/>
          <bgColor rgb="FFFFFFCC"/>
        </patternFill>
      </fill>
      <alignment horizontal="general"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00FF"/>
      <color rgb="FFFFFFCC"/>
      <color rgb="FF00FF00"/>
      <color rgb="FFFFFFFF"/>
      <color rgb="FFFF3399"/>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219297</xdr:colOff>
      <xdr:row>0</xdr:row>
      <xdr:rowOff>67634</xdr:rowOff>
    </xdr:from>
    <xdr:to>
      <xdr:col>3</xdr:col>
      <xdr:colOff>1199855</xdr:colOff>
      <xdr:row>7</xdr:row>
      <xdr:rowOff>100165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4693832" y="67634"/>
          <a:ext cx="4731488" cy="1686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708025</xdr:colOff>
      <xdr:row>0</xdr:row>
      <xdr:rowOff>88900</xdr:rowOff>
    </xdr:from>
    <xdr:to>
      <xdr:col>5</xdr:col>
      <xdr:colOff>1081512</xdr:colOff>
      <xdr:row>0</xdr:row>
      <xdr:rowOff>1450975</xdr:rowOff>
    </xdr:to>
    <xdr:pic>
      <xdr:nvPicPr>
        <xdr:cNvPr id="2" name="Picture 1">
          <a:extLst>
            <a:ext uri="{FF2B5EF4-FFF2-40B4-BE49-F238E27FC236}">
              <a16:creationId xmlns:a16="http://schemas.microsoft.com/office/drawing/2014/main" id="{793A5436-97DA-4360-93A5-55E9A729D01F}"/>
            </a:ext>
          </a:extLst>
        </xdr:cNvPr>
        <xdr:cNvPicPr>
          <a:picLocks noChangeAspect="1"/>
        </xdr:cNvPicPr>
      </xdr:nvPicPr>
      <xdr:blipFill>
        <a:blip xmlns:r="http://schemas.openxmlformats.org/officeDocument/2006/relationships" r:embed="rId1"/>
        <a:stretch>
          <a:fillRect/>
        </a:stretch>
      </xdr:blipFill>
      <xdr:spPr>
        <a:xfrm>
          <a:off x="6130925" y="88900"/>
          <a:ext cx="4018387" cy="1362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1343025</xdr:colOff>
      <xdr:row>0</xdr:row>
      <xdr:rowOff>76200</xdr:rowOff>
    </xdr:from>
    <xdr:ext cx="3538962" cy="1362075"/>
    <xdr:pic>
      <xdr:nvPicPr>
        <xdr:cNvPr id="2" name="Picture 1">
          <a:extLst>
            <a:ext uri="{FF2B5EF4-FFF2-40B4-BE49-F238E27FC236}">
              <a16:creationId xmlns:a16="http://schemas.microsoft.com/office/drawing/2014/main" id="{48842EE7-F25B-4EDE-86A1-C09425B607BE}"/>
            </a:ext>
          </a:extLst>
        </xdr:cNvPr>
        <xdr:cNvPicPr>
          <a:picLocks noChangeAspect="1"/>
        </xdr:cNvPicPr>
      </xdr:nvPicPr>
      <xdr:blipFill>
        <a:blip xmlns:r="http://schemas.openxmlformats.org/officeDocument/2006/relationships" r:embed="rId1"/>
        <a:stretch>
          <a:fillRect/>
        </a:stretch>
      </xdr:blipFill>
      <xdr:spPr>
        <a:xfrm>
          <a:off x="5772150" y="76200"/>
          <a:ext cx="3538962" cy="13620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12605A-393B-4AF4-9653-07D91C257A57}" name="Table3" displayName="Table3" ref="A11:M54" totalsRowShown="0" headerRowDxfId="116" dataDxfId="115" tableBorderDxfId="114" headerRowCellStyle="Currency">
  <autoFilter ref="A11:M54" xr:uid="{CEA88EA1-D74A-4D46-BBC2-BBB06D8BCDFC}"/>
  <sortState xmlns:xlrd2="http://schemas.microsoft.com/office/spreadsheetml/2017/richdata2" ref="A12:M54">
    <sortCondition ref="H11:H54"/>
  </sortState>
  <tableColumns count="13">
    <tableColumn id="1" xr3:uid="{2F3DEB66-DB18-4E43-8A64-5D01A1670FDB}" name="   " dataDxfId="113"/>
    <tableColumn id="2" xr3:uid="{DC0BCCC7-C994-4A63-8449-C620F37EE124}" name="Block 1 - No Contamination" dataDxfId="112"/>
    <tableColumn id="3" xr3:uid="{12DF2A91-F892-40C3-BA9D-3B6EA487CF48}" name="Block 2 - Dry Cont." dataDxfId="111"/>
    <tableColumn id="4" xr3:uid="{859F0EA8-142A-4FA6-BD8F-EE642F9443A0}" name="Block 3 - No Cont." dataDxfId="110"/>
    <tableColumn id="5" xr3:uid="{9B1AA93F-3A14-4B35-AFBD-2DD6862029B0}" name="Block 4 - Wet cont." dataDxfId="109"/>
    <tableColumn id="6" xr3:uid="{B1440EF1-7CEC-4409-B884-44BD5F5102A1}" name="Block 5 - No Cont." dataDxfId="108"/>
    <tableColumn id="7" xr3:uid="{B0C7BA7E-DFA3-4E73-8A9E-85FE70F95D5E}" name="Column1" dataDxfId="107"/>
    <tableColumn id="8" xr3:uid="{2B0097B6-1CD9-4A6D-9C35-7AF491FDB12C}" name="Block 6 - Extreme Cont." dataDxfId="106"/>
    <tableColumn id="9" xr3:uid="{3D03857D-AC60-4E4E-909C-89606C16AB37}" name="Extrapolated chain lifespan - blocks 1-5" dataDxfId="105"/>
    <tableColumn id="10" xr3:uid="{E472FFD1-998C-4D34-A06C-93E50EE250F8}" name="Extrapolated wear based on block 1 only" dataDxfId="104"/>
    <tableColumn id="11" xr3:uid="{47583BE2-93D6-4262-BCAA-EB1E4D1A8895}" name="Extrapolated wear based on block 2 only" dataDxfId="103"/>
    <tableColumn id="12" xr3:uid="{2245A6BF-AF9A-4F9B-B38F-59B9EC03614A}" name="Extrapolated wear Based on Block 4 only" dataDxfId="102"/>
    <tableColumn id="13" xr3:uid="{C5E2A85E-AC33-416E-AF6B-F51E00ED9309}" name="Extrapolated wear Based on Block 6 only" dataDxfId="10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4CD969-2D59-472B-BCB4-5B95D05BE775}" name="Table8" displayName="Table8" ref="A61:AL103" totalsRowShown="0" headerRowDxfId="100" dataDxfId="99" tableBorderDxfId="98">
  <autoFilter ref="A61:AL103" xr:uid="{45D8E951-7F66-46F3-AD47-53D1FF397281}"/>
  <sortState xmlns:xlrd2="http://schemas.microsoft.com/office/spreadsheetml/2017/richdata2" ref="A62:AL103">
    <sortCondition ref="H61:H103"/>
  </sortState>
  <tableColumns count="38">
    <tableColumn id="1" xr3:uid="{0C1E52D1-3F89-4081-ABBF-6FB5078F5376}" name="Lube" dataDxfId="97"/>
    <tableColumn id="2" xr3:uid="{466CEF65-8C10-410F-A064-0DD2508F091A}" name="Block 1 - No Contamination" dataDxfId="96"/>
    <tableColumn id="3" xr3:uid="{4D2349EC-F383-4711-815E-07E0554A38AA}" name="Block 2 - Dry Cont." dataDxfId="95"/>
    <tableColumn id="4" xr3:uid="{80B25A13-010E-4FC6-AE40-352CE579F92F}" name="Block 3 - No Cont." dataDxfId="94"/>
    <tableColumn id="5" xr3:uid="{7DE735B5-28A3-4283-BCF7-327A4C2004E1}" name="Block 4 - Wet cont." dataDxfId="93"/>
    <tableColumn id="6" xr3:uid="{5119F686-0B7F-49AE-AE92-CC07F134EB76}" name="Block 5 - No Cont." dataDxfId="92"/>
    <tableColumn id="7" xr3:uid="{CAA3EB9C-DCDB-4B9C-A86F-34635E4DD277}" name="Column1" dataDxfId="91"/>
    <tableColumn id="8" xr3:uid="{C42C3877-5D0C-4559-9CF9-C5D54B592477}" name="Block 6 - Extreme Cont." dataDxfId="90"/>
    <tableColumn id="9" xr3:uid="{D85F53D5-9CB7-4A57-92E9-7F0512109C52}" name="Ultegra chains blocks 1 to 5" dataDxfId="89"/>
    <tableColumn id="10" xr3:uid="{07BA95B3-734D-4935-831F-B7E293E8B004}" name="Ultegra cassettes block 1 to 5" dataDxfId="88"/>
    <tableColumn id="11" xr3:uid="{0962B2A8-22EF-42BC-A141-12DC8DBB5DD4}" name="Ultegra chain rings blocks 1-5" dataDxfId="87"/>
    <tableColumn id="12" xr3:uid="{6961DFC7-948C-4668-89F7-5566CBA01B92}" name="Ultegra  chains extrapolated to 10,000km" dataDxfId="86"/>
    <tableColumn id="13" xr3:uid="{7E4CCF7E-8B3A-48B4-9E8B-28E0C9B31AD1}" name="Ultegra cassettes extrapolated to 10,000km" dataDxfId="85"/>
    <tableColumn id="14" xr3:uid="{2E6D7810-11C5-413B-A0D6-55C8B126096F}" name="Ultegra chain rings extrapolated to 10,000km" dataDxfId="84"/>
    <tableColumn id="15" xr3:uid="{DF68E096-6B2F-4B11-A4E0-543AF8EAC7E6}" name="Dura Ace Chains " dataDxfId="83"/>
    <tableColumn id="16" xr3:uid="{4AE2DE60-7ECB-411C-AC7F-79D2DBCAECA2}" name="Dura Ace cassettes " dataDxfId="82"/>
    <tableColumn id="17" xr3:uid="{7B120787-8329-4672-9BAA-3B69919CE090}" name="Dura ace chain rings " dataDxfId="81"/>
    <tableColumn id="18" xr3:uid="{709B0D7B-9F90-4AA1-9E89-73E4621BC09C}" name="Dura Ace  chains extrapolated to 10,000km" dataDxfId="80"/>
    <tableColumn id="19" xr3:uid="{F66411B9-4310-4E60-BF3F-32B90D843B48}" name="Dura Ace cassettes extrapolated to 10,000km" dataDxfId="79"/>
    <tableColumn id="20" xr3:uid="{1B1DDF4B-F386-4FB9-9371-36389F5E1F32}" name="Dura ace chain rings extrapolated to 10,000km" dataDxfId="78"/>
    <tableColumn id="21" xr3:uid="{07444FC2-8314-4CFB-9214-1A00A74A8CAF}" name="GRX 810 chains Dry contamination block " dataDxfId="77"/>
    <tableColumn id="22" xr3:uid="{CCC1A129-16EA-4A6B-9228-391BCEFCB95E}" name="GRX 810 cassettes Dry Contamination Block" dataDxfId="76"/>
    <tableColumn id="23" xr3:uid="{AF9F47E9-EA72-4E55-8FF2-6658897DC7A6}" name="Ultegra chain rings Dry Contamination Block" dataDxfId="75"/>
    <tableColumn id="24" xr3:uid="{6755EF89-6434-4525-9615-FB12B7977B3B}" name="GRX 810 chains extrapolated to 10,000km" dataDxfId="74"/>
    <tableColumn id="25" xr3:uid="{F1FC9743-05FB-46FD-9FE6-E73D3A18EC3B}" name="GRX 810 cassettes extrapolated to 10,000km" dataDxfId="73"/>
    <tableColumn id="26" xr3:uid="{5725ABF9-4A51-4BD2-B7F9-D9382FF53C76}" name="GRX 810 Chain ring sextrapolated to 10,000km" dataDxfId="72"/>
    <tableColumn id="27" xr3:uid="{1824D05C-31C5-4B2B-B47A-4D661E6A09CF}" name="GRX 810 chains Wet contamination block " dataDxfId="71"/>
    <tableColumn id="28" xr3:uid="{13F98A43-FF5C-435D-AB1F-94F6D58ABF28}" name="GRX 810 cassettes Wet Contamination Block" dataDxfId="70"/>
    <tableColumn id="29" xr3:uid="{BBE12628-9C40-46E0-9267-DE594D34EF32}" name="GRX 810 chain rings Wet  Contamination Block" dataDxfId="69"/>
    <tableColumn id="30" xr3:uid="{9F5B0919-614C-4A7C-A034-558EC2076B67}" name="GRX 810 chains extrapolated to 10,000km2" dataDxfId="68"/>
    <tableColumn id="31" xr3:uid="{DE7A5E3E-FFC2-46E2-ABCC-560EEEF710DB}" name="GRX 810 cassettes extrapolated to 10,000km3" dataDxfId="67"/>
    <tableColumn id="32" xr3:uid="{BCA1F6EB-68EC-42D1-9E31-DEF85926E1A5}" name="GRX 810 Chain rings extrapolated to 10,000km" dataDxfId="66"/>
    <tableColumn id="33" xr3:uid="{C0EB2CB8-44DA-44B0-818A-01AD568ED599}" name="GRX 810 chains Extreme contamination block " dataDxfId="65"/>
    <tableColumn id="34" xr3:uid="{47C92A7D-91A7-44D5-9333-FADEB165264D}" name="Grx 810 cassettes Extreme Contamination Block" dataDxfId="64"/>
    <tableColumn id="35" xr3:uid="{5FA3F1B8-CFBA-43D1-8DC0-BE263A37B4C5}" name="GRX 810 chain rings Extreme Contamination Block" dataDxfId="63"/>
    <tableColumn id="36" xr3:uid="{B594116E-2231-4961-ABC2-733F7DF3F7CC}" name="GRX 810 chains extrapolated to 10,000km4" dataDxfId="62"/>
    <tableColumn id="37" xr3:uid="{7FCAED77-01CF-4E5F-A52B-654986447253}" name="GRX 810 cassettes extrapolated to 10,000km5" dataDxfId="61"/>
    <tableColumn id="38" xr3:uid="{AC6A5F0C-9235-435C-BC60-FD7A83459536}" name="GRX 810 Chain rings extrapolated to 10,000km6" dataDxfId="6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D0D28-A223-432D-B227-1210F54ED9E4}" name="Table2" displayName="Table2" ref="A51:I80" totalsRowShown="0" headerRowBorderDxfId="59" tableBorderDxfId="58">
  <autoFilter ref="A51:I80" xr:uid="{5709F06D-9BB1-4B4F-B44A-96CADB816F19}"/>
  <sortState xmlns:xlrd2="http://schemas.microsoft.com/office/spreadsheetml/2017/richdata2" ref="A52:I80">
    <sortCondition ref="B51:B80"/>
  </sortState>
  <tableColumns count="9">
    <tableColumn id="1" xr3:uid="{79C4D86E-E3A1-457B-876B-3AAEC31EFB2F}" name="Dura Ace 11spd Components" dataDxfId="57"/>
    <tableColumn id="2" xr3:uid="{E67A40AA-7EE0-4ECC-9E52-852A1BB952DF}" name="Total Cost Per 10,000km" dataDxfId="56" dataCellStyle="Currency">
      <calculatedColumnFormula>SUM(C52,E52,G52,I52)</calculatedColumnFormula>
    </tableColumn>
    <tableColumn id="3" xr3:uid="{CA25F462-0A32-4892-9F83-8040FCCAAE58}" name="Lubricant Cost" dataDxfId="55" dataCellStyle="Currency"/>
    <tableColumn id="4" xr3:uid="{E89C883A-42A5-43B7-B17F-3EEACAC1F8CF}" name="Number of chains worn" dataDxfId="54" dataCellStyle="Currency"/>
    <tableColumn id="5" xr3:uid="{B8CCE69B-1A7D-45B8-9660-8D004ED75575}" name="Chains Cost" dataDxfId="53" dataCellStyle="Currency"/>
    <tableColumn id="6" xr3:uid="{4B557818-8100-4BA1-81DB-46C9B319EB70}" name="Number of Cassettes Worn" dataDxfId="52" dataCellStyle="Currency"/>
    <tableColumn id="7" xr3:uid="{FC54F73B-AABE-4BFD-BBEB-DC99018F94E0}" name="Cassettes Cost" dataDxfId="51" dataCellStyle="Currency"/>
    <tableColumn id="8" xr3:uid="{00099168-23BE-4826-8D28-65C82362D3D0}" name="Chainrings Worn" dataDxfId="50" dataCellStyle="Currency"/>
    <tableColumn id="9" xr3:uid="{05D79275-5034-4D5C-BFDE-94580665C605}" name="Chain rings cost" dataDxfId="49"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C70ED9-3A7E-4D68-86E4-B60876CA6E66}" name="Table5" displayName="Table5" ref="A85:I116" totalsRowShown="0" headerRowBorderDxfId="48" tableBorderDxfId="47">
  <autoFilter ref="A85:I116" xr:uid="{12D3D7FA-2A6A-42F7-ACD5-44B10D78C63C}"/>
  <sortState xmlns:xlrd2="http://schemas.microsoft.com/office/spreadsheetml/2017/richdata2" ref="A86:I116">
    <sortCondition ref="B85:B116"/>
  </sortState>
  <tableColumns count="9">
    <tableColumn id="1" xr3:uid="{A2EA2A38-D760-46AC-A859-FE5CE450B2E5}" name="GRX 810 Components - Dry gravel / Mtb / Cx" dataDxfId="46"/>
    <tableColumn id="2" xr3:uid="{85395205-7C7B-4471-A766-8FA93AE84D10}" name="Total Cost Per 10,000km" dataDxfId="45" dataCellStyle="Currency">
      <calculatedColumnFormula>SUM(C86,E86,G86,I86)</calculatedColumnFormula>
    </tableColumn>
    <tableColumn id="3" xr3:uid="{6DD37DF2-1DC4-40BF-AA68-6FD2CA7B49C0}" name="Lubricant Cost" dataDxfId="44" dataCellStyle="Currency"/>
    <tableColumn id="4" xr3:uid="{87175E6B-E0FE-4FDB-BEE5-FE63EF589222}" name="Number of chains worn" dataDxfId="43" dataCellStyle="Currency"/>
    <tableColumn id="5" xr3:uid="{C5F46869-5457-429A-8A56-FD109092D332}" name="Chains Cost" dataDxfId="42" dataCellStyle="Currency"/>
    <tableColumn id="6" xr3:uid="{B7205152-F761-4B25-9B36-F38ED7DDA44B}" name="Number of Cassettes Worn" dataDxfId="41" dataCellStyle="Currency"/>
    <tableColumn id="7" xr3:uid="{78AADC1B-C9AE-476E-A3E4-62504809E122}" name="Cassettes Cost" dataDxfId="40" dataCellStyle="Currency"/>
    <tableColumn id="8" xr3:uid="{AC2F6CE3-0EEA-4DBD-B726-879B635B309F}" name="Chainrings Worn" dataDxfId="39" dataCellStyle="Currency"/>
    <tableColumn id="9" xr3:uid="{1AC32813-067B-44A4-8024-BF2651BDBD7F}" name="Chain rings cost" dataDxfId="38" dataCellStyle="Currenc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CFF89F-72EB-4B60-9177-918023CA9AEA}" name="Table6" displayName="Table6" ref="A122:I151" totalsRowShown="0" headerRowBorderDxfId="37" tableBorderDxfId="36">
  <autoFilter ref="A122:I151" xr:uid="{F6FC81F4-A179-46B4-B5EF-DAD9B05BE627}"/>
  <sortState xmlns:xlrd2="http://schemas.microsoft.com/office/spreadsheetml/2017/richdata2" ref="A123:I151">
    <sortCondition ref="B122:B151"/>
  </sortState>
  <tableColumns count="9">
    <tableColumn id="1" xr3:uid="{D20E7C2A-4A77-4A3C-B0EC-4F0747111E41}" name="GRX 810 Components - Wet gravel / Mtb / Cx" dataDxfId="35"/>
    <tableColumn id="2" xr3:uid="{F76B7EE2-4AF8-484B-8961-294DDA80C79D}" name="Total Cost Per 10,000km" dataDxfId="34" dataCellStyle="Currency">
      <calculatedColumnFormula>SUM(C123,E123,G123,I123)</calculatedColumnFormula>
    </tableColumn>
    <tableColumn id="3" xr3:uid="{A1D5857B-924A-4FF4-B30E-5FC7B496540E}" name="Lubricant Cost" dataDxfId="33" dataCellStyle="Currency"/>
    <tableColumn id="4" xr3:uid="{763DFEAD-5AD9-499A-BC68-2B310BA75158}" name="Number of chains worn" dataDxfId="32" dataCellStyle="Currency"/>
    <tableColumn id="5" xr3:uid="{92F8974E-751C-4A01-8FB3-D16DC465CAF5}" name="Chains Cost" dataDxfId="31" dataCellStyle="Currency"/>
    <tableColumn id="6" xr3:uid="{9105734E-E9AF-4EE6-B0E1-EBC1D18CBE74}" name="Number of Cassettes Worn" dataDxfId="30" dataCellStyle="Currency"/>
    <tableColumn id="7" xr3:uid="{16E19885-943D-4E8E-A412-481E72607EF2}" name="Cassettes Cost" dataDxfId="29" dataCellStyle="Currency"/>
    <tableColumn id="8" xr3:uid="{CC868E3B-05F4-41C1-9405-776B53D680CE}" name="Chainrings Worn" dataDxfId="28" dataCellStyle="Currency"/>
    <tableColumn id="9" xr3:uid="{ED4E1F51-6AF7-4752-AA4B-3337ED84FFF1}" name="Chain rings cost" dataDxfId="27" dataCellStyle="Currenc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E49512-8D95-44BA-9301-C7728B81810C}" name="Table13" displayName="Table13" ref="A40:E57" totalsRowShown="0" headerRowDxfId="26" headerRowBorderDxfId="25" tableBorderDxfId="24" totalsRowBorderDxfId="23">
  <autoFilter ref="A40:E57" xr:uid="{9986D164-1557-4898-AC55-D7EEBDB80688}"/>
  <sortState xmlns:xlrd2="http://schemas.microsoft.com/office/spreadsheetml/2017/richdata2" ref="A41:E57">
    <sortCondition descending="1" ref="E40:E57"/>
  </sortState>
  <tableColumns count="5">
    <tableColumn id="1" xr3:uid="{639F2FE0-9DBF-4533-BE5B-5D75D5A9035B}" name="Lubricant" dataDxfId="22"/>
    <tableColumn id="2" xr3:uid="{39803296-824F-44E8-8F65-6FE1370B726B}" name="Km's to Wear Rate Jump Point" dataDxfId="21" dataCellStyle="Currency"/>
    <tableColumn id="3" xr3:uid="{D9C1D1A6-4917-457D-A621-F1AF39B6E477}" name="Km's to reach total Wear allowance" dataDxfId="20"/>
    <tableColumn id="4" xr3:uid="{223CABAD-AF77-4FCE-854D-6881456B5BF5}" name="Real world KM's Adjusted - Wear rate Jump Point" dataDxfId="19" dataCellStyle="Currency"/>
    <tableColumn id="5" xr3:uid="{7465821C-FDD8-40F5-B884-7C26BD156695}" name="Real World Km's to reach total Wear allowance" dataDxfId="1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4C928D-4D94-4CCC-B0B7-DC7C6C7EC43A}" name="Table1315" displayName="Table1315" ref="A63:E80" totalsRowShown="0" headerRowDxfId="17" headerRowBorderDxfId="16" tableBorderDxfId="15" totalsRowBorderDxfId="14">
  <autoFilter ref="A63:E80" xr:uid="{7574ECDA-5A7F-4587-8231-EF91722D2F62}"/>
  <sortState xmlns:xlrd2="http://schemas.microsoft.com/office/spreadsheetml/2017/richdata2" ref="A64:E80">
    <sortCondition descending="1" ref="E63:E80"/>
  </sortState>
  <tableColumns count="5">
    <tableColumn id="1" xr3:uid="{CE10C3F1-CDB5-4209-A141-8D47869F6145}" name="Lubricant" dataDxfId="13"/>
    <tableColumn id="2" xr3:uid="{AB668747-F486-4B05-A101-5B9DB9B900C6}" name="Km's to Wear Rate Jump Point" dataDxfId="12" dataCellStyle="Currency"/>
    <tableColumn id="3" xr3:uid="{AB94F57E-167C-44EF-A473-0C7C19A9923B}" name="Km's to reach total Wear allowance" dataDxfId="11"/>
    <tableColumn id="4" xr3:uid="{4C6620A4-D950-4EAD-9448-36ADA1986C17}" name="Real world KM's Adjusted - Wear rate Jump Point" dataDxfId="10" dataCellStyle="Currency"/>
    <tableColumn id="5" xr3:uid="{B706FCAE-F122-4CA6-BE5D-51BA2CE205D2}" name="Real World Km's to reach total Wear allowance"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058F6A-3C58-4F4C-8BAE-B878C9751E99}" name="Table131516" displayName="Table131516" ref="A87:E104" totalsRowShown="0" headerRowDxfId="8" headerRowBorderDxfId="7" tableBorderDxfId="6" totalsRowBorderDxfId="5">
  <autoFilter ref="A87:E104" xr:uid="{1982B705-121D-4449-B136-46273EE36449}"/>
  <sortState xmlns:xlrd2="http://schemas.microsoft.com/office/spreadsheetml/2017/richdata2" ref="A88:E104">
    <sortCondition descending="1" ref="E87:E104"/>
  </sortState>
  <tableColumns count="5">
    <tableColumn id="1" xr3:uid="{379AB2F6-667E-4A40-AEDC-F7F06DD0B3C1}" name="Lubricant" dataDxfId="4"/>
    <tableColumn id="2" xr3:uid="{F44AD4EF-7E09-43C0-8EE2-1A4A5C8B00C6}" name="Km's to Wear Rate Jump Point" dataDxfId="3" dataCellStyle="Currency"/>
    <tableColumn id="3" xr3:uid="{C62A4D68-316F-4CC1-A885-ED5D4EA61AB1}" name="Km's to reach total Wear allowance" dataDxfId="2"/>
    <tableColumn id="4" xr3:uid="{C55BA9F0-0900-4277-ADA8-C53FB549AFB0}" name="Real world KM's Adjusted - Wear rate Jump Point" dataDxfId="1" dataCellStyle="Currency"/>
    <tableColumn id="5" xr3:uid="{DB2F4EFB-E9A0-46F5-9B0D-4A6FA4D9B00A}" name="Real World Km's to reach total Wear allowa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3.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499984740745262"/>
    <pageSetUpPr fitToPage="1"/>
  </sheetPr>
  <dimension ref="A1:AL125"/>
  <sheetViews>
    <sheetView tabSelected="1" zoomScale="86" zoomScaleNormal="86" workbookViewId="0"/>
  </sheetViews>
  <sheetFormatPr baseColWidth="10" defaultColWidth="8.83203125" defaultRowHeight="19" x14ac:dyDescent="0.25"/>
  <cols>
    <col min="1" max="1" width="58.6640625" style="141" customWidth="1"/>
    <col min="2" max="2" width="27.5" style="140" customWidth="1"/>
    <col min="3" max="3" width="21.6640625" style="143" customWidth="1"/>
    <col min="4" max="4" width="19.5" style="140" customWidth="1"/>
    <col min="5" max="5" width="26" style="143" customWidth="1"/>
    <col min="6" max="6" width="20.5" style="140" customWidth="1"/>
    <col min="7" max="7" width="20" style="141" hidden="1" customWidth="1"/>
    <col min="8" max="8" width="23.33203125" style="141" customWidth="1"/>
    <col min="9" max="9" width="37.5" style="141" hidden="1" customWidth="1"/>
    <col min="10" max="11" width="39" style="141" hidden="1" customWidth="1"/>
    <col min="12" max="12" width="41.5" style="141" hidden="1" customWidth="1"/>
    <col min="13" max="13" width="43.83203125" style="141" hidden="1" customWidth="1"/>
    <col min="14" max="14" width="45.33203125" style="141" hidden="1" customWidth="1"/>
    <col min="15" max="15" width="28.83203125" style="141" hidden="1" customWidth="1"/>
    <col min="16" max="16" width="29.5" style="141" hidden="1" customWidth="1"/>
    <col min="17" max="17" width="31.1640625" style="141" hidden="1" customWidth="1"/>
    <col min="18" max="18" width="43.1640625" style="141" hidden="1" customWidth="1"/>
    <col min="19" max="19" width="45.5" style="141" hidden="1" customWidth="1"/>
    <col min="20" max="20" width="41.5" style="141" hidden="1" customWidth="1"/>
    <col min="21" max="21" width="38.1640625" style="141" hidden="1" customWidth="1"/>
    <col min="22" max="22" width="40.5" style="141" hidden="1" customWidth="1"/>
    <col min="23" max="23" width="40.83203125" style="141" hidden="1" customWidth="1"/>
    <col min="24" max="24" width="42" style="141" hidden="1" customWidth="1"/>
    <col min="25" max="25" width="44.6640625" style="141" hidden="1" customWidth="1"/>
    <col min="26" max="26" width="46.33203125" style="141" hidden="1" customWidth="1"/>
    <col min="27" max="27" width="38.83203125" style="141" hidden="1" customWidth="1"/>
    <col min="28" max="28" width="41.5" style="141" hidden="1" customWidth="1"/>
    <col min="29" max="29" width="43" style="141" hidden="1" customWidth="1"/>
    <col min="30" max="30" width="43.1640625" style="141" hidden="1" customWidth="1"/>
    <col min="31" max="31" width="45.83203125" style="141" hidden="1" customWidth="1"/>
    <col min="32" max="32" width="46.33203125" style="141" hidden="1" customWidth="1"/>
    <col min="33" max="33" width="42.5" style="141" hidden="1" customWidth="1"/>
    <col min="34" max="34" width="44.5" style="141" hidden="1" customWidth="1"/>
    <col min="35" max="35" width="46.1640625" style="141" hidden="1" customWidth="1"/>
    <col min="36" max="36" width="43.1640625" style="141" hidden="1" customWidth="1"/>
    <col min="37" max="37" width="45.83203125" style="141" hidden="1" customWidth="1"/>
    <col min="38" max="38" width="47.5" style="141" hidden="1" customWidth="1"/>
    <col min="39" max="16384" width="8.83203125" style="141"/>
  </cols>
  <sheetData>
    <row r="1" spans="1:22" x14ac:dyDescent="0.25">
      <c r="A1" s="137"/>
      <c r="B1" s="138"/>
      <c r="C1" s="139"/>
      <c r="D1" s="138"/>
      <c r="E1" s="139"/>
      <c r="F1" s="138"/>
      <c r="G1" s="137"/>
      <c r="H1" s="137"/>
      <c r="I1" s="137"/>
      <c r="J1" s="137"/>
      <c r="K1" s="137"/>
      <c r="L1" s="137"/>
      <c r="M1" s="137"/>
      <c r="N1" s="137"/>
      <c r="O1" s="137"/>
      <c r="P1" s="137"/>
      <c r="Q1" s="137"/>
      <c r="R1" s="137"/>
    </row>
    <row r="2" spans="1:22" x14ac:dyDescent="0.25">
      <c r="A2" s="137"/>
      <c r="B2" s="138"/>
      <c r="C2" s="139"/>
      <c r="D2" s="138"/>
      <c r="E2" s="139"/>
      <c r="F2" s="138"/>
      <c r="G2" s="137"/>
      <c r="H2" s="137"/>
      <c r="I2" s="137"/>
      <c r="J2" s="137"/>
      <c r="K2" s="137"/>
      <c r="L2" s="137"/>
      <c r="M2" s="137"/>
      <c r="N2" s="137"/>
      <c r="O2" s="137"/>
      <c r="P2" s="137"/>
      <c r="Q2" s="137"/>
      <c r="R2" s="137"/>
    </row>
    <row r="3" spans="1:22" x14ac:dyDescent="0.25">
      <c r="A3" s="137"/>
      <c r="B3" s="138"/>
      <c r="C3" s="139"/>
      <c r="D3" s="138"/>
      <c r="E3" s="139"/>
      <c r="F3" s="138"/>
      <c r="G3" s="137"/>
      <c r="H3" s="137"/>
      <c r="I3" s="137"/>
      <c r="J3" s="137"/>
      <c r="K3" s="137"/>
      <c r="L3" s="137"/>
      <c r="M3" s="137"/>
      <c r="N3" s="137"/>
      <c r="O3" s="137"/>
      <c r="P3" s="137"/>
      <c r="Q3" s="137"/>
      <c r="R3" s="137"/>
    </row>
    <row r="4" spans="1:22" x14ac:dyDescent="0.25">
      <c r="A4" s="137"/>
      <c r="B4" s="138"/>
      <c r="C4" s="139"/>
      <c r="D4" s="138"/>
      <c r="E4" s="139"/>
      <c r="F4" s="138"/>
      <c r="G4" s="137"/>
      <c r="H4" s="137"/>
      <c r="I4" s="137"/>
      <c r="J4" s="137"/>
      <c r="K4" s="137"/>
      <c r="L4" s="137"/>
      <c r="M4" s="137"/>
      <c r="N4" s="137"/>
      <c r="O4" s="137"/>
      <c r="P4" s="137"/>
      <c r="Q4" s="137"/>
      <c r="R4" s="137"/>
    </row>
    <row r="5" spans="1:22" x14ac:dyDescent="0.25">
      <c r="A5" s="137"/>
      <c r="B5" s="138"/>
      <c r="C5" s="139"/>
      <c r="D5" s="138"/>
      <c r="E5" s="139"/>
      <c r="F5" s="138"/>
      <c r="G5" s="137"/>
      <c r="H5" s="137"/>
      <c r="I5" s="137"/>
      <c r="J5" s="137"/>
      <c r="K5" s="137"/>
      <c r="L5" s="137"/>
      <c r="M5" s="137"/>
      <c r="N5" s="137"/>
      <c r="O5" s="137"/>
      <c r="P5" s="137"/>
      <c r="Q5" s="137"/>
      <c r="R5" s="137"/>
    </row>
    <row r="6" spans="1:22" x14ac:dyDescent="0.25">
      <c r="A6" s="137"/>
      <c r="B6" s="138"/>
      <c r="C6" s="139"/>
      <c r="D6" s="138"/>
      <c r="E6" s="139"/>
      <c r="F6" s="138"/>
      <c r="G6" s="137"/>
      <c r="H6" s="137"/>
      <c r="I6" s="137"/>
      <c r="J6" s="137"/>
      <c r="K6" s="137"/>
      <c r="L6" s="137"/>
      <c r="M6" s="137"/>
      <c r="N6" s="137"/>
      <c r="O6" s="137"/>
      <c r="P6" s="137"/>
      <c r="Q6" s="137"/>
      <c r="R6" s="137"/>
    </row>
    <row r="7" spans="1:22" x14ac:dyDescent="0.25">
      <c r="A7" s="137"/>
      <c r="B7" s="138"/>
      <c r="C7" s="139"/>
      <c r="D7" s="138"/>
      <c r="E7" s="139"/>
      <c r="F7" s="138"/>
      <c r="G7" s="137"/>
      <c r="H7" s="137"/>
      <c r="I7" s="137"/>
      <c r="J7" s="137"/>
      <c r="K7" s="137"/>
      <c r="L7" s="137"/>
      <c r="M7" s="137"/>
      <c r="N7" s="137"/>
      <c r="O7" s="137"/>
      <c r="P7" s="137"/>
      <c r="Q7" s="137"/>
      <c r="R7" s="137"/>
    </row>
    <row r="8" spans="1:22" x14ac:dyDescent="0.25">
      <c r="A8" s="282"/>
      <c r="B8" s="282"/>
      <c r="C8" s="282"/>
      <c r="D8" s="282"/>
      <c r="E8" s="282"/>
      <c r="F8" s="138"/>
      <c r="G8" s="137"/>
      <c r="H8" s="137"/>
      <c r="I8" s="137"/>
      <c r="J8" s="137"/>
      <c r="K8" s="137"/>
      <c r="L8" s="137"/>
      <c r="M8" s="137"/>
      <c r="N8" s="137"/>
      <c r="O8" s="137"/>
      <c r="P8" s="137"/>
      <c r="Q8" s="137"/>
      <c r="R8" s="137"/>
    </row>
    <row r="9" spans="1:22" ht="34" x14ac:dyDescent="0.4">
      <c r="A9" s="244" t="s">
        <v>206</v>
      </c>
      <c r="B9" s="138"/>
      <c r="C9" s="139"/>
      <c r="D9" s="138"/>
      <c r="E9" s="139"/>
      <c r="F9" s="138"/>
      <c r="G9" s="137"/>
      <c r="H9" s="137"/>
      <c r="I9" s="137"/>
      <c r="J9" s="137"/>
      <c r="K9" s="137"/>
      <c r="L9" s="137"/>
      <c r="M9" s="137"/>
      <c r="N9" s="137"/>
      <c r="O9" s="137"/>
      <c r="P9" s="137"/>
      <c r="Q9" s="137"/>
      <c r="R9" s="137"/>
    </row>
    <row r="10" spans="1:22" ht="21" x14ac:dyDescent="0.25">
      <c r="A10" s="251" t="s">
        <v>208</v>
      </c>
      <c r="B10" s="138"/>
      <c r="C10" s="139"/>
      <c r="D10" s="138"/>
      <c r="E10" s="139"/>
      <c r="F10" s="138"/>
      <c r="G10" s="137"/>
      <c r="H10" s="137"/>
      <c r="I10" s="137"/>
      <c r="J10" s="137"/>
      <c r="K10" s="137"/>
      <c r="L10" s="137"/>
      <c r="M10" s="137"/>
      <c r="N10" s="137"/>
      <c r="O10" s="137"/>
      <c r="P10" s="137"/>
      <c r="Q10" s="137"/>
      <c r="R10" s="137"/>
    </row>
    <row r="11" spans="1:22" ht="41" thickBot="1" x14ac:dyDescent="0.3">
      <c r="A11" s="144" t="s">
        <v>210</v>
      </c>
      <c r="B11" s="145" t="s">
        <v>2</v>
      </c>
      <c r="C11" s="146" t="s">
        <v>10</v>
      </c>
      <c r="D11" s="147" t="s">
        <v>11</v>
      </c>
      <c r="E11" s="146" t="s">
        <v>12</v>
      </c>
      <c r="F11" s="147" t="s">
        <v>13</v>
      </c>
      <c r="G11" s="148" t="s">
        <v>144</v>
      </c>
      <c r="H11" s="149" t="s">
        <v>14</v>
      </c>
      <c r="I11" s="145" t="s">
        <v>15</v>
      </c>
      <c r="J11" s="145" t="s">
        <v>17</v>
      </c>
      <c r="K11" s="145" t="s">
        <v>18</v>
      </c>
      <c r="L11" s="145" t="s">
        <v>19</v>
      </c>
      <c r="M11" s="145" t="s">
        <v>20</v>
      </c>
      <c r="N11" s="137"/>
      <c r="O11" s="137"/>
      <c r="P11" s="137"/>
      <c r="Q11" s="137"/>
      <c r="R11" s="137"/>
      <c r="S11" s="137"/>
      <c r="T11" s="137"/>
      <c r="U11" s="137"/>
      <c r="V11" s="137"/>
    </row>
    <row r="12" spans="1:22" x14ac:dyDescent="0.25">
      <c r="A12" s="246" t="s">
        <v>28</v>
      </c>
      <c r="B12" s="151">
        <v>3.0000000000000001E-3</v>
      </c>
      <c r="C12" s="152">
        <v>0.02</v>
      </c>
      <c r="D12" s="152">
        <v>6.6000000000000003E-2</v>
      </c>
      <c r="E12" s="152">
        <v>0.14599999999999999</v>
      </c>
      <c r="F12" s="152">
        <v>0.19</v>
      </c>
      <c r="G12" s="153"/>
      <c r="H12" s="154">
        <v>0.27400000000000002</v>
      </c>
      <c r="I12" s="155">
        <v>25000</v>
      </c>
      <c r="J12" s="156">
        <v>25000</v>
      </c>
      <c r="K12" s="156">
        <v>25000</v>
      </c>
      <c r="L12" s="156">
        <v>12500</v>
      </c>
      <c r="M12" s="157">
        <v>11628</v>
      </c>
      <c r="N12" s="241"/>
      <c r="O12" s="241"/>
      <c r="P12" s="241"/>
      <c r="Q12" s="137"/>
      <c r="R12" s="137"/>
      <c r="S12" s="137"/>
      <c r="T12" s="137"/>
      <c r="U12" s="137"/>
      <c r="V12" s="137"/>
    </row>
    <row r="13" spans="1:22" x14ac:dyDescent="0.25">
      <c r="A13" s="246" t="s">
        <v>197</v>
      </c>
      <c r="B13" s="151">
        <v>0</v>
      </c>
      <c r="C13" s="151">
        <v>1.0999999999999999E-2</v>
      </c>
      <c r="D13" s="151">
        <v>1.7000000000000001E-2</v>
      </c>
      <c r="E13" s="151">
        <v>0.108</v>
      </c>
      <c r="F13" s="151">
        <v>0.11899999999999999</v>
      </c>
      <c r="G13" s="153"/>
      <c r="H13" s="273">
        <v>0.316</v>
      </c>
      <c r="I13" s="155">
        <v>25000</v>
      </c>
      <c r="J13" s="156">
        <v>25000</v>
      </c>
      <c r="K13" s="156">
        <v>25000</v>
      </c>
      <c r="L13" s="156">
        <v>10990</v>
      </c>
      <c r="M13" s="157">
        <v>5076</v>
      </c>
      <c r="N13" s="241"/>
      <c r="O13" s="241"/>
      <c r="P13" s="241"/>
      <c r="Q13" s="137"/>
      <c r="R13" s="137"/>
      <c r="S13" s="137"/>
      <c r="T13" s="137"/>
      <c r="U13" s="137"/>
      <c r="V13" s="137"/>
    </row>
    <row r="14" spans="1:22" x14ac:dyDescent="0.25">
      <c r="A14" s="246" t="s">
        <v>250</v>
      </c>
      <c r="B14" s="151">
        <v>0</v>
      </c>
      <c r="C14" s="152">
        <v>1.4E-2</v>
      </c>
      <c r="D14" s="152">
        <v>2.3E-2</v>
      </c>
      <c r="E14" s="152">
        <v>6.9000000000000006E-2</v>
      </c>
      <c r="F14" s="152">
        <v>8.8999999999999996E-2</v>
      </c>
      <c r="G14" s="153"/>
      <c r="H14" s="154">
        <v>0.44600000000000001</v>
      </c>
      <c r="I14" s="155">
        <v>25000</v>
      </c>
      <c r="J14" s="156">
        <v>25000</v>
      </c>
      <c r="K14" s="156">
        <v>25000</v>
      </c>
      <c r="L14" s="156">
        <v>21739</v>
      </c>
      <c r="M14" s="157"/>
      <c r="N14" s="241"/>
      <c r="O14" s="241"/>
      <c r="P14" s="241"/>
      <c r="Q14" s="137"/>
      <c r="R14" s="137"/>
      <c r="S14" s="137"/>
      <c r="T14" s="137"/>
      <c r="U14" s="137"/>
      <c r="V14" s="137"/>
    </row>
    <row r="15" spans="1:22" x14ac:dyDescent="0.25">
      <c r="A15" s="255" t="s">
        <v>251</v>
      </c>
      <c r="B15" s="151">
        <v>0</v>
      </c>
      <c r="C15" s="152">
        <v>3.0000000000000001E-3</v>
      </c>
      <c r="D15" s="152">
        <v>1.2E-2</v>
      </c>
      <c r="E15" s="152">
        <v>0.19500000000000001</v>
      </c>
      <c r="F15" s="152">
        <v>0.214</v>
      </c>
      <c r="G15" s="153"/>
      <c r="H15" s="154">
        <v>0.49399999999999999</v>
      </c>
      <c r="I15" s="155">
        <v>23364</v>
      </c>
      <c r="J15" s="156">
        <v>23364</v>
      </c>
      <c r="K15" s="156">
        <v>25000</v>
      </c>
      <c r="L15" s="156">
        <v>5464</v>
      </c>
      <c r="M15" s="157">
        <v>3571</v>
      </c>
      <c r="N15" s="241"/>
      <c r="O15" s="241"/>
      <c r="P15" s="241"/>
      <c r="Q15" s="137"/>
      <c r="R15" s="137"/>
      <c r="S15" s="137"/>
      <c r="T15" s="137"/>
      <c r="U15" s="137"/>
      <c r="V15" s="137"/>
    </row>
    <row r="16" spans="1:22" x14ac:dyDescent="0.25">
      <c r="A16" s="246" t="s">
        <v>248</v>
      </c>
      <c r="B16" s="151">
        <v>0</v>
      </c>
      <c r="C16" s="152">
        <v>0</v>
      </c>
      <c r="D16" s="152">
        <v>0</v>
      </c>
      <c r="E16" s="152">
        <v>0.23100000000000001</v>
      </c>
      <c r="F16" s="152">
        <v>0.28199999999999997</v>
      </c>
      <c r="G16" s="153"/>
      <c r="H16" s="154">
        <v>0.60199999999999998</v>
      </c>
      <c r="I16" s="155"/>
      <c r="J16" s="156"/>
      <c r="K16" s="156"/>
      <c r="L16" s="164"/>
      <c r="M16" s="162"/>
      <c r="N16" s="241"/>
      <c r="O16" s="241"/>
      <c r="P16" s="241"/>
      <c r="Q16" s="137"/>
      <c r="R16" s="137"/>
      <c r="S16" s="137"/>
      <c r="T16" s="137"/>
      <c r="U16" s="137"/>
      <c r="V16" s="137"/>
    </row>
    <row r="17" spans="1:22" x14ac:dyDescent="0.25">
      <c r="A17" s="249" t="s">
        <v>219</v>
      </c>
      <c r="B17" s="151">
        <v>2.3E-2</v>
      </c>
      <c r="C17" s="152">
        <v>4.5999999999999999E-2</v>
      </c>
      <c r="D17" s="152">
        <v>4.5999999999999999E-2</v>
      </c>
      <c r="E17" s="152">
        <v>0.36599999999999999</v>
      </c>
      <c r="F17" s="152">
        <v>0.48</v>
      </c>
      <c r="G17" s="153"/>
      <c r="H17" s="154">
        <v>0.8</v>
      </c>
      <c r="I17" s="155">
        <v>10416</v>
      </c>
      <c r="J17" s="156">
        <v>25000</v>
      </c>
      <c r="K17" s="156">
        <v>21739</v>
      </c>
      <c r="L17" s="156">
        <v>3125</v>
      </c>
      <c r="M17" s="157">
        <v>3125</v>
      </c>
      <c r="N17" s="241"/>
      <c r="O17" s="241"/>
      <c r="P17" s="241"/>
      <c r="Q17" s="137"/>
      <c r="R17" s="137"/>
      <c r="S17" s="137"/>
      <c r="T17" s="137"/>
      <c r="U17" s="137"/>
      <c r="V17" s="137"/>
    </row>
    <row r="18" spans="1:22" x14ac:dyDescent="0.25">
      <c r="A18" s="249" t="s">
        <v>190</v>
      </c>
      <c r="B18" s="151">
        <v>2.3E-2</v>
      </c>
      <c r="C18" s="152">
        <v>5.7000000000000002E-2</v>
      </c>
      <c r="D18" s="152">
        <v>6.3E-2</v>
      </c>
      <c r="E18" s="152">
        <v>0.38600000000000001</v>
      </c>
      <c r="F18" s="152">
        <v>0.55600000000000005</v>
      </c>
      <c r="G18" s="153"/>
      <c r="H18" s="159">
        <v>0.92200000000000004</v>
      </c>
      <c r="I18" s="155">
        <v>8992</v>
      </c>
      <c r="J18" s="156">
        <v>25000</v>
      </c>
      <c r="K18" s="156">
        <v>15873</v>
      </c>
      <c r="L18" s="156">
        <v>3095</v>
      </c>
      <c r="M18" s="157">
        <v>2732</v>
      </c>
      <c r="N18" s="241"/>
      <c r="O18" s="241"/>
      <c r="P18" s="241"/>
      <c r="Q18" s="137"/>
      <c r="R18" s="137"/>
      <c r="S18" s="137"/>
      <c r="T18" s="137"/>
      <c r="U18" s="137"/>
      <c r="V18" s="137"/>
    </row>
    <row r="19" spans="1:22" x14ac:dyDescent="0.25">
      <c r="A19" s="255" t="s">
        <v>189</v>
      </c>
      <c r="B19" s="151">
        <v>0</v>
      </c>
      <c r="C19" s="152">
        <v>0.12</v>
      </c>
      <c r="D19" s="152">
        <v>0.12</v>
      </c>
      <c r="E19" s="152">
        <v>0.2</v>
      </c>
      <c r="F19" s="152">
        <v>0.2</v>
      </c>
      <c r="G19" s="153"/>
      <c r="H19" s="159">
        <v>0.98</v>
      </c>
      <c r="I19" s="155">
        <v>25000</v>
      </c>
      <c r="J19" s="156">
        <v>25000</v>
      </c>
      <c r="K19" s="156">
        <v>8333</v>
      </c>
      <c r="L19" s="156">
        <v>12500</v>
      </c>
      <c r="M19" s="160">
        <v>1282</v>
      </c>
      <c r="N19" s="241"/>
      <c r="O19" s="241"/>
      <c r="P19" s="241"/>
      <c r="Q19" s="137"/>
      <c r="R19" s="137"/>
      <c r="S19" s="137"/>
      <c r="T19" s="137"/>
      <c r="U19" s="137"/>
      <c r="V19" s="137"/>
    </row>
    <row r="20" spans="1:22" x14ac:dyDescent="0.25">
      <c r="A20" s="256" t="s">
        <v>24</v>
      </c>
      <c r="B20" s="151">
        <v>0.14000000000000001</v>
      </c>
      <c r="C20" s="152">
        <v>0.24</v>
      </c>
      <c r="D20" s="152">
        <v>0.36</v>
      </c>
      <c r="E20" s="152">
        <v>0.67</v>
      </c>
      <c r="F20" s="152">
        <v>0.85</v>
      </c>
      <c r="G20" s="153"/>
      <c r="H20" s="154">
        <v>1.17</v>
      </c>
      <c r="I20" s="155">
        <v>5882</v>
      </c>
      <c r="J20" s="156">
        <v>7143</v>
      </c>
      <c r="K20" s="156">
        <v>10000</v>
      </c>
      <c r="L20" s="156">
        <v>3226</v>
      </c>
      <c r="M20" s="157">
        <v>3125</v>
      </c>
      <c r="N20" s="241"/>
      <c r="O20" s="241"/>
      <c r="P20" s="241"/>
      <c r="Q20" s="137"/>
      <c r="R20" s="137"/>
      <c r="S20" s="137"/>
      <c r="T20" s="137"/>
      <c r="U20" s="137"/>
      <c r="V20" s="137"/>
    </row>
    <row r="21" spans="1:22" x14ac:dyDescent="0.25">
      <c r="A21" s="256" t="s">
        <v>217</v>
      </c>
      <c r="B21" s="151">
        <v>0.14599999999999999</v>
      </c>
      <c r="C21" s="152">
        <v>0.20300000000000001</v>
      </c>
      <c r="D21" s="152">
        <v>0.254</v>
      </c>
      <c r="E21" s="152">
        <v>0.57999999999999996</v>
      </c>
      <c r="F21" s="152">
        <v>0.84599999999999997</v>
      </c>
      <c r="G21" s="153"/>
      <c r="H21" s="154">
        <v>1.2110000000000001</v>
      </c>
      <c r="I21" s="155"/>
      <c r="J21" s="156"/>
      <c r="K21" s="156"/>
      <c r="L21" s="164"/>
      <c r="M21" s="162"/>
      <c r="N21" s="241"/>
      <c r="O21" s="241"/>
      <c r="P21" s="241"/>
      <c r="Q21" s="137"/>
      <c r="R21" s="137"/>
      <c r="S21" s="137"/>
      <c r="T21" s="137"/>
      <c r="U21" s="137"/>
      <c r="V21" s="137"/>
    </row>
    <row r="22" spans="1:22" x14ac:dyDescent="0.25">
      <c r="A22" s="249" t="s">
        <v>240</v>
      </c>
      <c r="B22" s="151">
        <v>2.9000000000000001E-2</v>
      </c>
      <c r="C22" s="152">
        <v>7.4999999999999997E-2</v>
      </c>
      <c r="D22" s="152">
        <v>7.4999999999999997E-2</v>
      </c>
      <c r="E22" s="152">
        <v>0.44400000000000001</v>
      </c>
      <c r="F22" s="152">
        <v>0.73399999999999999</v>
      </c>
      <c r="G22" s="153"/>
      <c r="H22" s="154">
        <v>1.33</v>
      </c>
      <c r="I22" s="155">
        <v>6811</v>
      </c>
      <c r="J22" s="156">
        <v>25000</v>
      </c>
      <c r="K22" s="156">
        <v>21739</v>
      </c>
      <c r="L22" s="156">
        <v>2710</v>
      </c>
      <c r="M22" s="157">
        <v>1515</v>
      </c>
      <c r="N22" s="241"/>
      <c r="O22" s="241"/>
      <c r="P22" s="241"/>
      <c r="Q22" s="137"/>
      <c r="R22" s="137"/>
      <c r="S22" s="137"/>
      <c r="T22" s="137"/>
      <c r="U22" s="137"/>
      <c r="V22" s="137"/>
    </row>
    <row r="23" spans="1:22" x14ac:dyDescent="0.25">
      <c r="A23" s="256" t="s">
        <v>207</v>
      </c>
      <c r="B23" s="151">
        <v>5.4000000000000006E-2</v>
      </c>
      <c r="C23" s="152">
        <v>7.400000000000001E-2</v>
      </c>
      <c r="D23" s="152">
        <v>9.6999999999999989E-2</v>
      </c>
      <c r="E23" s="152">
        <v>0.48</v>
      </c>
      <c r="F23" s="152">
        <v>0.78</v>
      </c>
      <c r="G23" s="153"/>
      <c r="H23" s="278">
        <v>1.355</v>
      </c>
      <c r="I23" s="155">
        <v>6410</v>
      </c>
      <c r="J23" s="156">
        <v>18519</v>
      </c>
      <c r="K23" s="156">
        <v>25000</v>
      </c>
      <c r="L23" s="156">
        <v>2610</v>
      </c>
      <c r="M23" s="162">
        <v>1300</v>
      </c>
      <c r="N23" s="241"/>
      <c r="O23" s="241"/>
      <c r="P23" s="241"/>
      <c r="Q23" s="137"/>
      <c r="R23" s="137"/>
      <c r="S23" s="137"/>
      <c r="T23" s="137"/>
      <c r="U23" s="137"/>
      <c r="V23" s="137"/>
    </row>
    <row r="24" spans="1:22" ht="21.75" customHeight="1" x14ac:dyDescent="0.25">
      <c r="A24" s="248" t="s">
        <v>137</v>
      </c>
      <c r="B24" s="151">
        <v>0</v>
      </c>
      <c r="C24" s="152">
        <v>0.183</v>
      </c>
      <c r="D24" s="152">
        <v>0.42599999999999999</v>
      </c>
      <c r="E24" s="152">
        <v>0.7</v>
      </c>
      <c r="F24" s="152">
        <v>0.91700000000000004</v>
      </c>
      <c r="G24" s="153"/>
      <c r="H24" s="154">
        <v>1.47</v>
      </c>
      <c r="I24" s="155">
        <v>5452</v>
      </c>
      <c r="J24" s="156">
        <v>25000</v>
      </c>
      <c r="K24" s="156">
        <v>5464</v>
      </c>
      <c r="L24" s="156">
        <v>3649</v>
      </c>
      <c r="M24" s="157">
        <v>1808</v>
      </c>
      <c r="N24" s="241"/>
      <c r="O24" s="241"/>
      <c r="P24" s="241"/>
      <c r="Q24" s="137"/>
      <c r="R24" s="137"/>
      <c r="S24" s="137"/>
      <c r="T24" s="137"/>
      <c r="U24" s="137"/>
      <c r="V24" s="137"/>
    </row>
    <row r="25" spans="1:22" ht="20.25" customHeight="1" x14ac:dyDescent="0.25">
      <c r="A25" s="253" t="s">
        <v>6</v>
      </c>
      <c r="B25" s="152">
        <v>0.191</v>
      </c>
      <c r="C25" s="151">
        <v>0.36599999999999999</v>
      </c>
      <c r="D25" s="152">
        <v>0.38600000000000001</v>
      </c>
      <c r="E25" s="152">
        <v>0.873</v>
      </c>
      <c r="F25" s="152">
        <v>1.18</v>
      </c>
      <c r="G25" s="153"/>
      <c r="H25" s="278">
        <v>1.8560000000000001</v>
      </c>
      <c r="I25" s="155">
        <v>4423</v>
      </c>
      <c r="J25" s="156">
        <v>5235</v>
      </c>
      <c r="K25" s="156">
        <v>5747</v>
      </c>
      <c r="L25" s="156">
        <v>2217</v>
      </c>
      <c r="M25" s="157">
        <f>L25/2</f>
        <v>1108.5</v>
      </c>
      <c r="N25" s="241"/>
      <c r="O25" s="241"/>
      <c r="P25" s="241"/>
      <c r="Q25" s="137"/>
      <c r="R25" s="137"/>
      <c r="S25" s="137"/>
      <c r="T25" s="137"/>
      <c r="U25" s="137"/>
      <c r="V25" s="137"/>
    </row>
    <row r="26" spans="1:22" x14ac:dyDescent="0.25">
      <c r="A26" s="254" t="s">
        <v>25</v>
      </c>
      <c r="B26" s="151">
        <v>0.126</v>
      </c>
      <c r="C26" s="152">
        <v>0.4</v>
      </c>
      <c r="D26" s="152">
        <v>0.54300000000000004</v>
      </c>
      <c r="E26" s="152">
        <v>0.82899999999999996</v>
      </c>
      <c r="F26" s="152">
        <v>1.55</v>
      </c>
      <c r="G26" s="153"/>
      <c r="H26" s="278">
        <v>1.9830000000000001</v>
      </c>
      <c r="I26" s="155">
        <v>3907</v>
      </c>
      <c r="J26" s="156">
        <v>7937</v>
      </c>
      <c r="K26" s="156">
        <v>3650</v>
      </c>
      <c r="L26" s="156">
        <v>3495</v>
      </c>
      <c r="M26" s="157"/>
      <c r="N26" s="241"/>
      <c r="O26" s="241"/>
      <c r="P26" s="241"/>
      <c r="Q26" s="137"/>
      <c r="R26" s="137"/>
      <c r="S26" s="137"/>
      <c r="T26" s="137"/>
      <c r="U26" s="137"/>
      <c r="V26" s="137"/>
    </row>
    <row r="27" spans="1:22" x14ac:dyDescent="0.25">
      <c r="A27" s="249" t="s">
        <v>4</v>
      </c>
      <c r="B27" s="151">
        <v>0.191</v>
      </c>
      <c r="C27" s="152">
        <v>0.39</v>
      </c>
      <c r="D27" s="152">
        <v>0.61</v>
      </c>
      <c r="E27" s="152">
        <v>1.0940000000000001</v>
      </c>
      <c r="F27" s="163">
        <v>1.514</v>
      </c>
      <c r="G27" s="153"/>
      <c r="H27" s="278">
        <v>2.2480000000000002</v>
      </c>
      <c r="I27" s="155">
        <v>3670</v>
      </c>
      <c r="J27" s="156">
        <v>5235</v>
      </c>
      <c r="K27" s="156">
        <v>4545</v>
      </c>
      <c r="L27" s="156">
        <v>2045</v>
      </c>
      <c r="M27" s="162">
        <f>L27/2</f>
        <v>1022.5</v>
      </c>
      <c r="N27" s="241"/>
      <c r="O27" s="241"/>
      <c r="P27" s="241"/>
      <c r="Q27" s="137"/>
      <c r="R27" s="137"/>
      <c r="S27" s="137"/>
      <c r="T27" s="137"/>
      <c r="U27" s="137"/>
      <c r="V27" s="137"/>
    </row>
    <row r="28" spans="1:22" x14ac:dyDescent="0.25">
      <c r="A28" s="254" t="s">
        <v>7</v>
      </c>
      <c r="B28" s="151">
        <v>0.223</v>
      </c>
      <c r="C28" s="151">
        <v>0.53100000000000003</v>
      </c>
      <c r="D28" s="151">
        <v>0.98299999999999998</v>
      </c>
      <c r="E28" s="166">
        <v>1.4039999999999999</v>
      </c>
      <c r="F28" s="166">
        <v>1.77</v>
      </c>
      <c r="G28" s="153"/>
      <c r="H28" s="165">
        <v>2.4020000000000001</v>
      </c>
      <c r="I28" s="155">
        <v>3052</v>
      </c>
      <c r="J28" s="156">
        <v>4484</v>
      </c>
      <c r="K28" s="156">
        <v>3236</v>
      </c>
      <c r="L28" s="164">
        <v>1600</v>
      </c>
      <c r="M28" s="162">
        <f>L28/2</f>
        <v>800</v>
      </c>
      <c r="N28" s="242"/>
      <c r="O28" s="243"/>
      <c r="P28" s="243"/>
      <c r="Q28" s="243"/>
      <c r="R28" s="243"/>
      <c r="S28" s="243"/>
      <c r="T28" s="243"/>
      <c r="U28" s="243"/>
      <c r="V28" s="243"/>
    </row>
    <row r="29" spans="1:22" x14ac:dyDescent="0.25">
      <c r="A29" s="254" t="s">
        <v>1</v>
      </c>
      <c r="B29" s="151">
        <v>8.8999999999999996E-2</v>
      </c>
      <c r="C29" s="151">
        <v>0.379</v>
      </c>
      <c r="D29" s="151">
        <v>0.57899999999999996</v>
      </c>
      <c r="E29" s="151">
        <v>1.22</v>
      </c>
      <c r="F29" s="166">
        <v>1.8240000000000001</v>
      </c>
      <c r="G29" s="153"/>
      <c r="H29" s="165">
        <v>2.7989999999999999</v>
      </c>
      <c r="I29" s="155">
        <v>3460</v>
      </c>
      <c r="J29" s="156">
        <v>11235</v>
      </c>
      <c r="K29" s="156">
        <v>3448</v>
      </c>
      <c r="L29" s="156">
        <v>1538</v>
      </c>
      <c r="M29" s="162">
        <f>L29/2</f>
        <v>769</v>
      </c>
      <c r="N29" s="242"/>
      <c r="O29" s="243"/>
      <c r="P29" s="243"/>
      <c r="Q29" s="243"/>
      <c r="R29" s="243"/>
      <c r="S29" s="243"/>
      <c r="T29" s="243"/>
      <c r="U29" s="243"/>
      <c r="V29" s="243"/>
    </row>
    <row r="30" spans="1:22" x14ac:dyDescent="0.25">
      <c r="A30" s="254" t="s">
        <v>195</v>
      </c>
      <c r="B30" s="151">
        <v>2.3E-2</v>
      </c>
      <c r="C30" s="151">
        <v>0.13400000000000001</v>
      </c>
      <c r="D30" s="151">
        <v>0.3</v>
      </c>
      <c r="E30" s="168">
        <v>0.72899999999999998</v>
      </c>
      <c r="F30" s="151">
        <v>0.97099999999999997</v>
      </c>
      <c r="G30" s="153"/>
      <c r="H30" s="280"/>
      <c r="I30" s="155">
        <v>5154</v>
      </c>
      <c r="J30" s="156">
        <v>25000</v>
      </c>
      <c r="K30" s="156">
        <v>9009</v>
      </c>
      <c r="L30" s="156">
        <v>2347</v>
      </c>
      <c r="M30" s="157">
        <v>1174</v>
      </c>
      <c r="N30" s="242"/>
      <c r="O30" s="243"/>
      <c r="P30" s="243"/>
      <c r="Q30" s="243"/>
      <c r="R30" s="243"/>
      <c r="S30" s="243"/>
      <c r="T30" s="243"/>
      <c r="U30" s="243"/>
      <c r="V30" s="243"/>
    </row>
    <row r="31" spans="1:22" x14ac:dyDescent="0.25">
      <c r="A31" s="254" t="s">
        <v>192</v>
      </c>
      <c r="B31" s="151">
        <v>0.04</v>
      </c>
      <c r="C31" s="151">
        <v>0.223</v>
      </c>
      <c r="D31" s="151">
        <v>0.39700000000000002</v>
      </c>
      <c r="E31" s="151">
        <v>1.014</v>
      </c>
      <c r="F31" s="166">
        <v>1.2</v>
      </c>
      <c r="G31" s="153"/>
      <c r="H31" s="169"/>
      <c r="I31" s="155">
        <v>4166</v>
      </c>
      <c r="J31" s="156">
        <v>25000</v>
      </c>
      <c r="K31" s="156">
        <v>5464</v>
      </c>
      <c r="L31" s="156">
        <v>1620</v>
      </c>
      <c r="M31" s="157">
        <v>810</v>
      </c>
      <c r="N31" s="242"/>
      <c r="O31" s="243"/>
      <c r="P31" s="243"/>
      <c r="Q31" s="243"/>
      <c r="R31" s="243"/>
      <c r="S31" s="243"/>
      <c r="T31" s="243"/>
      <c r="U31" s="243"/>
      <c r="V31" s="243"/>
    </row>
    <row r="32" spans="1:22" x14ac:dyDescent="0.25">
      <c r="A32" s="262" t="s">
        <v>235</v>
      </c>
      <c r="B32" s="151">
        <v>0.02</v>
      </c>
      <c r="C32" s="151">
        <v>9.7000000000000003E-2</v>
      </c>
      <c r="D32" s="151">
        <v>0.29399999999999998</v>
      </c>
      <c r="E32" s="151">
        <v>1.0289999999999999</v>
      </c>
      <c r="F32" s="166"/>
      <c r="G32" s="163"/>
      <c r="H32" s="167"/>
      <c r="I32" s="155">
        <v>3887</v>
      </c>
      <c r="J32" s="156">
        <v>25000</v>
      </c>
      <c r="K32" s="156">
        <v>12987</v>
      </c>
      <c r="L32" s="156">
        <v>1362</v>
      </c>
      <c r="M32" s="162">
        <v>681</v>
      </c>
      <c r="N32" s="242"/>
      <c r="O32" s="243"/>
      <c r="P32" s="243"/>
      <c r="Q32" s="243"/>
      <c r="R32" s="243"/>
      <c r="S32" s="243"/>
      <c r="T32" s="243"/>
      <c r="U32" s="243"/>
      <c r="V32" s="243"/>
    </row>
    <row r="33" spans="1:22" x14ac:dyDescent="0.25">
      <c r="A33" s="250" t="s">
        <v>136</v>
      </c>
      <c r="B33" s="151">
        <v>0.1086</v>
      </c>
      <c r="C33" s="151">
        <v>0.317</v>
      </c>
      <c r="D33" s="166"/>
      <c r="E33" s="258"/>
      <c r="F33" s="166"/>
      <c r="G33" s="153"/>
      <c r="H33" s="167"/>
      <c r="I33" s="155">
        <v>2000</v>
      </c>
      <c r="J33" s="156">
        <v>9174</v>
      </c>
      <c r="K33" s="156">
        <v>4785</v>
      </c>
      <c r="L33" s="164"/>
      <c r="M33" s="162"/>
      <c r="N33" s="242"/>
      <c r="O33" s="243"/>
      <c r="P33" s="243"/>
      <c r="Q33" s="243"/>
      <c r="R33" s="243"/>
      <c r="S33" s="243"/>
      <c r="T33" s="243"/>
      <c r="U33" s="243"/>
      <c r="V33" s="243"/>
    </row>
    <row r="34" spans="1:22" x14ac:dyDescent="0.25">
      <c r="A34" s="248" t="s">
        <v>201</v>
      </c>
      <c r="B34" s="151">
        <v>5.0999999999999997E-2</v>
      </c>
      <c r="C34" s="151">
        <v>0.33700000000000002</v>
      </c>
      <c r="D34" s="151">
        <v>0.48799999999999999</v>
      </c>
      <c r="E34" s="168">
        <v>0.92500000000000004</v>
      </c>
      <c r="F34" s="151"/>
      <c r="G34" s="153"/>
      <c r="H34" s="169"/>
      <c r="I34" s="155">
        <v>4301</v>
      </c>
      <c r="J34" s="156">
        <v>19607</v>
      </c>
      <c r="K34" s="156">
        <v>3496</v>
      </c>
      <c r="L34" s="156">
        <v>2288</v>
      </c>
      <c r="M34" s="157">
        <v>1144</v>
      </c>
      <c r="N34" s="242"/>
      <c r="O34" s="243"/>
      <c r="P34" s="243"/>
      <c r="Q34" s="243"/>
      <c r="R34" s="243"/>
      <c r="S34" s="243"/>
      <c r="T34" s="243"/>
      <c r="U34" s="243"/>
      <c r="V34" s="243"/>
    </row>
    <row r="35" spans="1:22" x14ac:dyDescent="0.25">
      <c r="A35" s="256" t="s">
        <v>194</v>
      </c>
      <c r="B35" s="151">
        <v>0.22</v>
      </c>
      <c r="C35" s="151">
        <v>0.40300000000000002</v>
      </c>
      <c r="D35" s="151">
        <v>0.59099999999999997</v>
      </c>
      <c r="E35" s="151">
        <v>1.01</v>
      </c>
      <c r="F35" s="166"/>
      <c r="G35" s="153"/>
      <c r="H35" s="167"/>
      <c r="I35" s="155">
        <v>3960</v>
      </c>
      <c r="J35" s="156">
        <v>4545</v>
      </c>
      <c r="K35" s="156">
        <v>5464</v>
      </c>
      <c r="L35" s="156">
        <v>2380</v>
      </c>
      <c r="M35" s="162"/>
      <c r="N35" s="242"/>
      <c r="O35" s="243"/>
      <c r="P35" s="243"/>
      <c r="Q35" s="243"/>
      <c r="R35" s="243"/>
      <c r="S35" s="243"/>
      <c r="T35" s="243"/>
      <c r="U35" s="243"/>
      <c r="V35" s="243"/>
    </row>
    <row r="36" spans="1:22" x14ac:dyDescent="0.25">
      <c r="A36" s="268" t="s">
        <v>232</v>
      </c>
      <c r="B36" s="151">
        <v>0.111</v>
      </c>
      <c r="C36" s="151">
        <v>0.434</v>
      </c>
      <c r="D36" s="151">
        <v>0.65700000000000003</v>
      </c>
      <c r="E36" s="151">
        <v>1.131</v>
      </c>
      <c r="F36" s="166"/>
      <c r="G36" s="163"/>
      <c r="H36" s="167"/>
      <c r="I36" s="155">
        <v>3539</v>
      </c>
      <c r="J36" s="156">
        <v>9009</v>
      </c>
      <c r="K36" s="156">
        <v>3095</v>
      </c>
      <c r="L36" s="156">
        <v>2109</v>
      </c>
      <c r="M36" s="162">
        <v>1054</v>
      </c>
      <c r="N36" s="242"/>
      <c r="O36" s="243"/>
      <c r="P36" s="243"/>
      <c r="Q36" s="243"/>
      <c r="R36" s="243"/>
      <c r="S36" s="243"/>
      <c r="T36" s="243"/>
      <c r="U36" s="243"/>
      <c r="V36" s="243"/>
    </row>
    <row r="37" spans="1:22" x14ac:dyDescent="0.25">
      <c r="A37" s="248" t="s">
        <v>233</v>
      </c>
      <c r="B37" s="151">
        <v>0.17699999999999999</v>
      </c>
      <c r="C37" s="151">
        <v>0.54800000000000004</v>
      </c>
      <c r="D37" s="151">
        <v>1.0309999999999999</v>
      </c>
      <c r="E37" s="258"/>
      <c r="F37" s="166"/>
      <c r="G37" s="163"/>
      <c r="H37" s="167"/>
      <c r="I37" s="155">
        <v>3894</v>
      </c>
      <c r="J37" s="156">
        <v>25000</v>
      </c>
      <c r="K37" s="156">
        <v>12987</v>
      </c>
      <c r="L37" s="164">
        <v>1370</v>
      </c>
      <c r="M37" s="162">
        <v>684</v>
      </c>
      <c r="N37" s="242"/>
      <c r="O37" s="243"/>
      <c r="P37" s="243"/>
      <c r="Q37" s="243"/>
      <c r="R37" s="243"/>
      <c r="S37" s="243"/>
      <c r="T37" s="243"/>
      <c r="U37" s="243"/>
      <c r="V37" s="243"/>
    </row>
    <row r="38" spans="1:22" x14ac:dyDescent="0.25">
      <c r="A38" s="262" t="s">
        <v>5</v>
      </c>
      <c r="B38" s="151">
        <v>0.22900000000000001</v>
      </c>
      <c r="C38" s="151">
        <v>0.56499999999999995</v>
      </c>
      <c r="D38" s="151">
        <v>1.607</v>
      </c>
      <c r="E38" s="166"/>
      <c r="F38" s="166"/>
      <c r="G38" s="153"/>
      <c r="H38" s="165"/>
      <c r="I38" s="155">
        <v>2249</v>
      </c>
      <c r="J38" s="156">
        <v>4366</v>
      </c>
      <c r="K38" s="156">
        <v>1769</v>
      </c>
      <c r="L38" s="164">
        <v>800</v>
      </c>
      <c r="M38" s="162">
        <f>L38/2</f>
        <v>400</v>
      </c>
      <c r="N38" s="242"/>
      <c r="O38" s="243"/>
      <c r="P38" s="243"/>
      <c r="Q38" s="243"/>
      <c r="R38" s="243"/>
      <c r="S38" s="243"/>
      <c r="T38" s="243"/>
      <c r="U38" s="243"/>
      <c r="V38" s="243"/>
    </row>
    <row r="39" spans="1:22" x14ac:dyDescent="0.25">
      <c r="A39" s="246" t="s">
        <v>138</v>
      </c>
      <c r="B39" s="152">
        <v>0.22</v>
      </c>
      <c r="C39" s="151">
        <v>0.60299999999999998</v>
      </c>
      <c r="D39" s="151">
        <v>0.85099999999999998</v>
      </c>
      <c r="E39" s="166">
        <v>1.887</v>
      </c>
      <c r="F39" s="166"/>
      <c r="G39" s="153"/>
      <c r="H39" s="167"/>
      <c r="I39" s="155">
        <v>3150</v>
      </c>
      <c r="J39" s="156">
        <v>4545</v>
      </c>
      <c r="K39" s="156">
        <v>1658</v>
      </c>
      <c r="L39" s="164">
        <v>965</v>
      </c>
      <c r="M39" s="162">
        <v>482</v>
      </c>
      <c r="N39" s="241"/>
      <c r="O39" s="241"/>
      <c r="P39" s="241"/>
      <c r="Q39" s="137"/>
      <c r="R39" s="137"/>
      <c r="S39" s="137"/>
      <c r="T39" s="137"/>
      <c r="U39" s="137"/>
      <c r="V39" s="137"/>
    </row>
    <row r="40" spans="1:22" x14ac:dyDescent="0.25">
      <c r="A40" s="255" t="s">
        <v>245</v>
      </c>
      <c r="B40" s="151">
        <v>0.35699999999999998</v>
      </c>
      <c r="C40" s="151">
        <v>0.69399999999999995</v>
      </c>
      <c r="D40" s="151">
        <v>0.98</v>
      </c>
      <c r="E40" s="151"/>
      <c r="F40" s="166"/>
      <c r="G40" s="153"/>
      <c r="H40" s="165"/>
      <c r="I40" s="155">
        <v>3061</v>
      </c>
      <c r="J40" s="156">
        <v>2801</v>
      </c>
      <c r="K40" s="156">
        <v>2967</v>
      </c>
      <c r="L40" s="164">
        <v>1500</v>
      </c>
      <c r="M40" s="162">
        <f>L40/2</f>
        <v>750</v>
      </c>
      <c r="N40" s="241"/>
      <c r="O40" s="241"/>
      <c r="P40" s="241"/>
      <c r="Q40" s="137"/>
      <c r="R40" s="137"/>
      <c r="S40" s="137"/>
      <c r="T40" s="137"/>
      <c r="U40" s="137"/>
      <c r="V40" s="137"/>
    </row>
    <row r="41" spans="1:22" x14ac:dyDescent="0.25">
      <c r="A41" s="262" t="s">
        <v>216</v>
      </c>
      <c r="B41" s="152">
        <v>0.16900000000000001</v>
      </c>
      <c r="C41" s="151">
        <v>0.69699999999999995</v>
      </c>
      <c r="D41" s="151">
        <v>1.2370000000000001</v>
      </c>
      <c r="E41" s="258"/>
      <c r="F41" s="151"/>
      <c r="G41" s="153"/>
      <c r="H41" s="169"/>
      <c r="I41" s="155">
        <v>2425</v>
      </c>
      <c r="J41" s="156">
        <v>5917</v>
      </c>
      <c r="K41" s="156">
        <v>1890</v>
      </c>
      <c r="L41" s="164">
        <v>947</v>
      </c>
      <c r="M41" s="162">
        <v>472</v>
      </c>
      <c r="N41" s="241"/>
      <c r="O41" s="241"/>
      <c r="P41" s="241"/>
      <c r="Q41" s="137"/>
      <c r="R41" s="137"/>
      <c r="S41" s="137"/>
      <c r="T41" s="137"/>
      <c r="U41" s="137"/>
      <c r="V41" s="137"/>
    </row>
    <row r="42" spans="1:22" x14ac:dyDescent="0.25">
      <c r="A42" s="253" t="s">
        <v>239</v>
      </c>
      <c r="B42" s="151">
        <v>0.106</v>
      </c>
      <c r="C42" s="151">
        <v>0.72299999999999998</v>
      </c>
      <c r="D42" s="151">
        <v>1.246</v>
      </c>
      <c r="E42" s="258"/>
      <c r="F42" s="166"/>
      <c r="G42" s="163"/>
      <c r="H42" s="167"/>
      <c r="I42" s="155">
        <v>2407</v>
      </c>
      <c r="J42" s="156">
        <v>9433</v>
      </c>
      <c r="K42" s="156">
        <v>1621</v>
      </c>
      <c r="L42" s="164">
        <v>811</v>
      </c>
      <c r="M42" s="162">
        <v>406</v>
      </c>
      <c r="N42" s="241"/>
      <c r="O42" s="241"/>
      <c r="P42" s="241"/>
      <c r="Q42" s="137"/>
      <c r="R42" s="137"/>
      <c r="S42" s="137"/>
      <c r="T42" s="137"/>
      <c r="U42" s="137"/>
      <c r="V42" s="137"/>
    </row>
    <row r="43" spans="1:22" x14ac:dyDescent="0.25">
      <c r="A43" s="254" t="s">
        <v>243</v>
      </c>
      <c r="B43" s="151">
        <v>0.16</v>
      </c>
      <c r="C43" s="151">
        <v>0.84899999999999998</v>
      </c>
      <c r="D43" s="151">
        <v>1.0660000000000001</v>
      </c>
      <c r="E43" s="258"/>
      <c r="F43" s="166"/>
      <c r="G43" s="163"/>
      <c r="H43" s="167"/>
      <c r="I43" s="155"/>
      <c r="J43" s="156"/>
      <c r="K43" s="156"/>
      <c r="L43" s="156"/>
      <c r="M43" s="157"/>
      <c r="N43" s="241"/>
      <c r="O43" s="241"/>
      <c r="P43" s="241"/>
      <c r="Q43" s="137"/>
      <c r="R43" s="137"/>
      <c r="S43" s="137"/>
      <c r="T43" s="137"/>
      <c r="U43" s="137"/>
      <c r="V43" s="137"/>
    </row>
    <row r="44" spans="1:22" x14ac:dyDescent="0.25">
      <c r="A44" s="262" t="s">
        <v>204</v>
      </c>
      <c r="B44" s="152">
        <v>8.8999999999999996E-2</v>
      </c>
      <c r="C44" s="151">
        <v>0.89600000000000002</v>
      </c>
      <c r="D44" s="166"/>
      <c r="E44" s="258"/>
      <c r="F44" s="151"/>
      <c r="G44" s="153"/>
      <c r="H44" s="169"/>
      <c r="I44" s="155">
        <v>2320</v>
      </c>
      <c r="J44" s="156">
        <v>8900</v>
      </c>
      <c r="K44" s="156">
        <v>1282</v>
      </c>
      <c r="L44" s="156">
        <v>641</v>
      </c>
      <c r="M44" s="157">
        <v>320</v>
      </c>
      <c r="N44" s="241"/>
      <c r="O44" s="241"/>
      <c r="P44" s="241"/>
      <c r="Q44" s="137"/>
      <c r="R44" s="137"/>
      <c r="S44" s="137"/>
      <c r="T44" s="137"/>
      <c r="U44" s="137"/>
      <c r="V44" s="137"/>
    </row>
    <row r="45" spans="1:22" x14ac:dyDescent="0.25">
      <c r="A45" s="262" t="s">
        <v>241</v>
      </c>
      <c r="B45" s="152">
        <v>7.9000000000000001E-2</v>
      </c>
      <c r="C45" s="151">
        <v>1.0289999999999999</v>
      </c>
      <c r="D45" s="166"/>
      <c r="E45" s="166"/>
      <c r="F45" s="166"/>
      <c r="G45" s="153"/>
      <c r="H45" s="165"/>
      <c r="I45" s="155">
        <v>12658</v>
      </c>
      <c r="J45" s="156"/>
      <c r="K45" s="156"/>
      <c r="L45" s="156"/>
      <c r="M45" s="162"/>
      <c r="N45" s="241"/>
      <c r="O45" s="241"/>
      <c r="P45" s="241"/>
      <c r="Q45" s="137"/>
      <c r="R45" s="137"/>
      <c r="S45" s="137"/>
      <c r="T45" s="137"/>
      <c r="U45" s="137"/>
      <c r="V45" s="137"/>
    </row>
    <row r="46" spans="1:22" x14ac:dyDescent="0.25">
      <c r="A46" s="248" t="s">
        <v>8</v>
      </c>
      <c r="B46" s="151">
        <v>0.27600000000000002</v>
      </c>
      <c r="C46" s="151">
        <v>1.266</v>
      </c>
      <c r="D46" s="166"/>
      <c r="E46" s="166"/>
      <c r="F46" s="166"/>
      <c r="G46" s="153"/>
      <c r="H46" s="165"/>
      <c r="I46" s="155">
        <v>1580</v>
      </c>
      <c r="J46" s="156">
        <v>3623</v>
      </c>
      <c r="K46" s="156">
        <v>1011</v>
      </c>
      <c r="L46" s="164">
        <v>505</v>
      </c>
      <c r="M46" s="162">
        <v>252.5</v>
      </c>
      <c r="N46" s="241"/>
      <c r="O46" s="241"/>
      <c r="P46" s="241"/>
      <c r="Q46" s="137"/>
      <c r="R46" s="137"/>
      <c r="S46" s="137"/>
      <c r="T46" s="137"/>
      <c r="U46" s="137"/>
      <c r="V46" s="137"/>
    </row>
    <row r="47" spans="1:22" x14ac:dyDescent="0.25">
      <c r="A47" s="262" t="s">
        <v>21</v>
      </c>
      <c r="B47" s="151">
        <v>0.377</v>
      </c>
      <c r="C47" s="151">
        <v>1.454</v>
      </c>
      <c r="D47" s="166"/>
      <c r="E47" s="166"/>
      <c r="F47" s="166"/>
      <c r="G47" s="153"/>
      <c r="H47" s="165"/>
      <c r="I47" s="155">
        <v>1375</v>
      </c>
      <c r="J47" s="156">
        <v>2652</v>
      </c>
      <c r="K47" s="156">
        <v>928</v>
      </c>
      <c r="L47" s="164">
        <v>500</v>
      </c>
      <c r="M47" s="162">
        <f>L47/2</f>
        <v>250</v>
      </c>
      <c r="N47" s="241"/>
      <c r="O47" s="241"/>
      <c r="P47" s="241"/>
      <c r="Q47" s="137"/>
      <c r="R47" s="137"/>
      <c r="S47" s="137"/>
      <c r="T47" s="137"/>
      <c r="U47" s="137"/>
      <c r="V47" s="137"/>
    </row>
    <row r="48" spans="1:22" x14ac:dyDescent="0.25">
      <c r="A48" s="262" t="s">
        <v>242</v>
      </c>
      <c r="B48" s="152">
        <v>0.72299999999999998</v>
      </c>
      <c r="C48" s="166">
        <v>2.169</v>
      </c>
      <c r="D48" s="166"/>
      <c r="E48" s="166"/>
      <c r="F48" s="166"/>
      <c r="G48" s="163"/>
      <c r="H48" s="165"/>
      <c r="I48" s="155"/>
      <c r="J48" s="156"/>
      <c r="K48" s="156"/>
      <c r="L48" s="164"/>
      <c r="M48" s="162"/>
      <c r="N48" s="241"/>
      <c r="O48" s="241"/>
      <c r="P48" s="241"/>
      <c r="Q48" s="137"/>
      <c r="R48" s="137"/>
      <c r="S48" s="137"/>
      <c r="T48" s="137"/>
      <c r="U48" s="137"/>
      <c r="V48" s="137"/>
    </row>
    <row r="49" spans="1:38" x14ac:dyDescent="0.25">
      <c r="A49" s="247" t="s">
        <v>246</v>
      </c>
      <c r="B49" s="152">
        <v>0.74</v>
      </c>
      <c r="C49" s="163"/>
      <c r="D49" s="163"/>
      <c r="E49" s="267"/>
      <c r="F49" s="163"/>
      <c r="G49" s="163"/>
      <c r="H49" s="267"/>
      <c r="I49" s="155"/>
      <c r="J49" s="156"/>
      <c r="K49" s="156"/>
      <c r="L49" s="164"/>
      <c r="M49" s="162"/>
      <c r="N49" s="241"/>
      <c r="O49" s="241"/>
      <c r="P49" s="241"/>
      <c r="Q49" s="137"/>
      <c r="R49" s="137"/>
      <c r="S49" s="137"/>
      <c r="T49" s="137"/>
      <c r="U49" s="137"/>
      <c r="V49" s="137"/>
    </row>
    <row r="50" spans="1:38" x14ac:dyDescent="0.25">
      <c r="A50" s="277" t="s">
        <v>244</v>
      </c>
      <c r="B50" s="151">
        <v>0.90300000000000002</v>
      </c>
      <c r="C50" s="166"/>
      <c r="D50" s="166"/>
      <c r="E50" s="258"/>
      <c r="F50" s="166"/>
      <c r="G50" s="163"/>
      <c r="H50" s="167"/>
      <c r="I50" s="155"/>
      <c r="J50" s="156"/>
      <c r="K50" s="156"/>
      <c r="L50" s="164"/>
      <c r="M50" s="162"/>
      <c r="N50" s="241"/>
      <c r="O50" s="241"/>
      <c r="P50" s="241"/>
      <c r="Q50" s="137"/>
      <c r="R50" s="137"/>
      <c r="S50" s="137"/>
      <c r="T50" s="137"/>
      <c r="U50" s="137"/>
      <c r="V50" s="137"/>
    </row>
    <row r="51" spans="1:38" x14ac:dyDescent="0.25">
      <c r="A51" s="262" t="s">
        <v>247</v>
      </c>
      <c r="B51" s="151">
        <v>0.14899999999999999</v>
      </c>
      <c r="C51" s="151">
        <v>0.5</v>
      </c>
      <c r="D51" s="151">
        <v>0.76900000000000002</v>
      </c>
      <c r="E51" s="151">
        <v>1.3120000000000001</v>
      </c>
      <c r="F51" s="151"/>
      <c r="G51" s="153"/>
      <c r="H51" s="169"/>
      <c r="I51" s="155"/>
      <c r="J51" s="156"/>
      <c r="K51" s="156"/>
      <c r="L51" s="164"/>
      <c r="M51" s="162"/>
      <c r="N51" s="241"/>
      <c r="O51" s="241"/>
      <c r="P51" s="241"/>
      <c r="Q51" s="137"/>
      <c r="R51" s="137"/>
      <c r="S51" s="137"/>
      <c r="T51" s="137"/>
      <c r="U51" s="137"/>
      <c r="V51" s="137"/>
    </row>
    <row r="52" spans="1:38" x14ac:dyDescent="0.25">
      <c r="A52" s="158" t="s">
        <v>249</v>
      </c>
      <c r="B52" s="151"/>
      <c r="C52" s="151"/>
      <c r="D52" s="151"/>
      <c r="E52" s="168"/>
      <c r="F52" s="151"/>
      <c r="G52" s="153"/>
      <c r="H52" s="169"/>
      <c r="I52" s="155"/>
      <c r="J52" s="156"/>
      <c r="K52" s="156"/>
      <c r="L52" s="164"/>
      <c r="M52" s="162"/>
      <c r="N52" s="241"/>
      <c r="O52" s="241"/>
      <c r="P52" s="241"/>
      <c r="Q52" s="137"/>
      <c r="R52" s="137"/>
      <c r="S52" s="137"/>
      <c r="T52" s="137"/>
      <c r="U52" s="137"/>
      <c r="V52" s="137"/>
    </row>
    <row r="53" spans="1:38" x14ac:dyDescent="0.25">
      <c r="A53" s="158"/>
      <c r="B53" s="151"/>
      <c r="C53" s="151"/>
      <c r="D53" s="151"/>
      <c r="E53" s="168"/>
      <c r="F53" s="151"/>
      <c r="G53" s="153"/>
      <c r="H53" s="169"/>
      <c r="I53" s="155"/>
      <c r="J53" s="156"/>
      <c r="K53" s="156"/>
      <c r="L53" s="164"/>
      <c r="M53" s="162"/>
      <c r="N53" s="241"/>
      <c r="O53" s="241"/>
      <c r="P53" s="241"/>
      <c r="Q53" s="137"/>
      <c r="R53" s="137"/>
      <c r="S53" s="137"/>
      <c r="T53" s="137"/>
      <c r="U53" s="137"/>
      <c r="V53" s="137"/>
    </row>
    <row r="54" spans="1:38" ht="20" thickBot="1" x14ac:dyDescent="0.3">
      <c r="A54" s="158"/>
      <c r="B54" s="170"/>
      <c r="C54" s="171"/>
      <c r="D54" s="170"/>
      <c r="E54" s="171"/>
      <c r="F54" s="170"/>
      <c r="G54" s="172"/>
      <c r="H54" s="173"/>
      <c r="I54" s="174"/>
      <c r="J54" s="175"/>
      <c r="K54" s="175"/>
      <c r="L54" s="176"/>
      <c r="M54" s="177"/>
      <c r="N54" s="241"/>
      <c r="O54" s="241"/>
      <c r="P54" s="241"/>
      <c r="Q54" s="137"/>
      <c r="R54" s="137"/>
      <c r="S54" s="137"/>
      <c r="T54" s="137"/>
      <c r="U54" s="137"/>
      <c r="V54" s="137"/>
    </row>
    <row r="55" spans="1:38" x14ac:dyDescent="0.25">
      <c r="A55" s="142"/>
      <c r="B55" s="178"/>
      <c r="C55" s="179"/>
      <c r="D55" s="178"/>
      <c r="E55" s="179"/>
      <c r="F55" s="178"/>
      <c r="G55" s="180"/>
      <c r="H55" s="181"/>
      <c r="I55" s="182"/>
      <c r="J55" s="183"/>
      <c r="K55" s="183"/>
      <c r="L55" s="184"/>
      <c r="M55" s="185"/>
      <c r="N55" s="241"/>
      <c r="O55" s="241"/>
      <c r="P55" s="241"/>
      <c r="Q55" s="137"/>
      <c r="R55" s="137"/>
      <c r="S55" s="137"/>
      <c r="T55" s="137"/>
      <c r="U55" s="137"/>
      <c r="V55" s="137"/>
    </row>
    <row r="56" spans="1:38" x14ac:dyDescent="0.25">
      <c r="A56" s="186"/>
      <c r="B56" s="187"/>
      <c r="C56" s="188"/>
      <c r="D56" s="187"/>
      <c r="E56" s="188"/>
      <c r="F56" s="187"/>
      <c r="G56" s="189"/>
      <c r="H56" s="190"/>
      <c r="I56" s="191"/>
      <c r="J56" s="192"/>
      <c r="K56" s="192"/>
      <c r="L56" s="156"/>
      <c r="M56" s="157"/>
      <c r="N56" s="241"/>
      <c r="O56" s="241"/>
      <c r="P56" s="241"/>
      <c r="Q56" s="137"/>
      <c r="R56" s="137"/>
      <c r="S56" s="137"/>
      <c r="T56" s="137"/>
      <c r="U56" s="137"/>
      <c r="V56" s="137"/>
    </row>
    <row r="57" spans="1:38" ht="20" thickBot="1" x14ac:dyDescent="0.3">
      <c r="A57" s="193"/>
      <c r="B57" s="194"/>
      <c r="C57" s="195"/>
      <c r="D57" s="194"/>
      <c r="E57" s="195"/>
      <c r="F57" s="194"/>
      <c r="G57" s="189"/>
      <c r="H57" s="196"/>
      <c r="I57" s="174"/>
      <c r="J57" s="175"/>
      <c r="K57" s="175"/>
      <c r="L57" s="176"/>
      <c r="M57" s="177"/>
      <c r="N57" s="241"/>
      <c r="O57" s="241"/>
      <c r="P57" s="241"/>
      <c r="Q57" s="137"/>
      <c r="R57" s="137"/>
      <c r="S57" s="137"/>
      <c r="T57" s="137"/>
      <c r="U57" s="137"/>
      <c r="V57" s="137"/>
    </row>
    <row r="58" spans="1:38" ht="20" thickBot="1" x14ac:dyDescent="0.3">
      <c r="A58" s="142"/>
      <c r="B58" s="283" t="s">
        <v>188</v>
      </c>
      <c r="C58" s="283"/>
      <c r="D58" s="283"/>
      <c r="E58" s="283"/>
      <c r="F58" s="283"/>
      <c r="G58" s="283"/>
      <c r="H58" s="284"/>
      <c r="L58" s="150"/>
      <c r="M58" s="150"/>
      <c r="N58" s="241"/>
      <c r="O58" s="241"/>
      <c r="P58" s="241"/>
      <c r="Q58" s="137"/>
      <c r="R58" s="137"/>
      <c r="S58" s="137"/>
      <c r="T58" s="137"/>
      <c r="U58" s="137"/>
      <c r="V58" s="137"/>
      <c r="AA58" s="285" t="s">
        <v>63</v>
      </c>
      <c r="AB58" s="285"/>
      <c r="AC58" s="285"/>
      <c r="AD58" s="285"/>
      <c r="AE58" s="285"/>
      <c r="AF58" s="285"/>
      <c r="AG58" s="285" t="s">
        <v>64</v>
      </c>
      <c r="AH58" s="285"/>
      <c r="AI58" s="285"/>
      <c r="AJ58" s="285"/>
      <c r="AK58" s="285"/>
      <c r="AL58" s="285"/>
    </row>
    <row r="59" spans="1:38" ht="26" x14ac:dyDescent="0.3">
      <c r="A59" s="245" t="s">
        <v>16</v>
      </c>
      <c r="I59" s="286" t="s">
        <v>54</v>
      </c>
      <c r="J59" s="287"/>
      <c r="K59" s="288"/>
      <c r="L59" s="286" t="s">
        <v>54</v>
      </c>
      <c r="M59" s="287"/>
      <c r="N59" s="288"/>
      <c r="O59" s="286" t="s">
        <v>54</v>
      </c>
      <c r="P59" s="287"/>
      <c r="Q59" s="288"/>
      <c r="R59" s="286" t="s">
        <v>54</v>
      </c>
      <c r="S59" s="287"/>
      <c r="T59" s="288"/>
      <c r="U59" s="286" t="s">
        <v>55</v>
      </c>
      <c r="V59" s="287"/>
      <c r="W59" s="288"/>
      <c r="X59" s="286" t="s">
        <v>55</v>
      </c>
      <c r="Y59" s="287"/>
      <c r="Z59" s="288"/>
      <c r="AA59" s="286" t="s">
        <v>57</v>
      </c>
      <c r="AB59" s="287"/>
      <c r="AC59" s="288"/>
      <c r="AD59" s="286" t="s">
        <v>57</v>
      </c>
      <c r="AE59" s="287"/>
      <c r="AF59" s="288"/>
      <c r="AG59" s="286" t="s">
        <v>58</v>
      </c>
      <c r="AH59" s="287"/>
      <c r="AI59" s="288"/>
      <c r="AJ59" s="286" t="s">
        <v>58</v>
      </c>
      <c r="AK59" s="287"/>
      <c r="AL59" s="288"/>
    </row>
    <row r="60" spans="1:38" ht="21" x14ac:dyDescent="0.25">
      <c r="A60" s="251" t="s">
        <v>208</v>
      </c>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row>
    <row r="61" spans="1:38" ht="40" x14ac:dyDescent="0.25">
      <c r="A61" s="197" t="s">
        <v>0</v>
      </c>
      <c r="B61" s="147" t="s">
        <v>2</v>
      </c>
      <c r="C61" s="146" t="s">
        <v>10</v>
      </c>
      <c r="D61" s="147" t="s">
        <v>11</v>
      </c>
      <c r="E61" s="146" t="s">
        <v>12</v>
      </c>
      <c r="F61" s="147" t="s">
        <v>13</v>
      </c>
      <c r="G61" s="148" t="s">
        <v>144</v>
      </c>
      <c r="H61" s="198" t="s">
        <v>14</v>
      </c>
      <c r="I61" s="198" t="s">
        <v>44</v>
      </c>
      <c r="J61" s="198" t="s">
        <v>43</v>
      </c>
      <c r="K61" s="198" t="s">
        <v>45</v>
      </c>
      <c r="L61" s="199" t="s">
        <v>47</v>
      </c>
      <c r="M61" s="199" t="s">
        <v>46</v>
      </c>
      <c r="N61" s="199" t="s">
        <v>48</v>
      </c>
      <c r="O61" s="198" t="s">
        <v>211</v>
      </c>
      <c r="P61" s="198" t="s">
        <v>212</v>
      </c>
      <c r="Q61" s="198" t="s">
        <v>213</v>
      </c>
      <c r="R61" s="199" t="s">
        <v>49</v>
      </c>
      <c r="S61" s="199" t="s">
        <v>50</v>
      </c>
      <c r="T61" s="199" t="s">
        <v>227</v>
      </c>
      <c r="U61" s="198" t="s">
        <v>56</v>
      </c>
      <c r="V61" s="198" t="s">
        <v>66</v>
      </c>
      <c r="W61" s="198" t="s">
        <v>53</v>
      </c>
      <c r="X61" s="199" t="s">
        <v>51</v>
      </c>
      <c r="Y61" s="199" t="s">
        <v>52</v>
      </c>
      <c r="Z61" s="199" t="s">
        <v>61</v>
      </c>
      <c r="AA61" s="198" t="s">
        <v>59</v>
      </c>
      <c r="AB61" s="198" t="s">
        <v>65</v>
      </c>
      <c r="AC61" s="198" t="s">
        <v>67</v>
      </c>
      <c r="AD61" s="199" t="s">
        <v>150</v>
      </c>
      <c r="AE61" s="199" t="s">
        <v>151</v>
      </c>
      <c r="AF61" s="199" t="s">
        <v>60</v>
      </c>
      <c r="AG61" s="198" t="s">
        <v>62</v>
      </c>
      <c r="AH61" s="198" t="s">
        <v>68</v>
      </c>
      <c r="AI61" s="198" t="s">
        <v>69</v>
      </c>
      <c r="AJ61" s="199" t="s">
        <v>152</v>
      </c>
      <c r="AK61" s="199" t="s">
        <v>153</v>
      </c>
      <c r="AL61" s="200" t="s">
        <v>154</v>
      </c>
    </row>
    <row r="62" spans="1:38" x14ac:dyDescent="0.25">
      <c r="A62" s="246" t="s">
        <v>28</v>
      </c>
      <c r="B62" s="152">
        <v>3.0000000000000001E-3</v>
      </c>
      <c r="C62" s="152">
        <v>1.7000000000000001E-2</v>
      </c>
      <c r="D62" s="152">
        <v>4.5999999999999999E-2</v>
      </c>
      <c r="E62" s="152">
        <v>0.08</v>
      </c>
      <c r="F62" s="152">
        <v>0.04</v>
      </c>
      <c r="G62" s="153"/>
      <c r="H62" s="202">
        <v>8.5999999999999993E-2</v>
      </c>
      <c r="I62" s="203">
        <v>0.2</v>
      </c>
      <c r="J62" s="204">
        <v>0.1</v>
      </c>
      <c r="K62" s="203">
        <v>3.3333333333333333E-2</v>
      </c>
      <c r="L62" s="206">
        <v>0.4</v>
      </c>
      <c r="M62" s="206">
        <v>0.2</v>
      </c>
      <c r="N62" s="207">
        <v>6.6666666666666666E-2</v>
      </c>
      <c r="O62" s="192">
        <v>0.2</v>
      </c>
      <c r="P62" s="208">
        <v>0.2</v>
      </c>
      <c r="Q62" s="203">
        <v>3.3333333333333333E-2</v>
      </c>
      <c r="R62" s="206">
        <v>0.4</v>
      </c>
      <c r="S62" s="206">
        <v>0.4</v>
      </c>
      <c r="T62" s="207">
        <v>6.6666666666666666E-2</v>
      </c>
      <c r="U62" s="210">
        <v>0.2</v>
      </c>
      <c r="V62" s="203">
        <v>0.1</v>
      </c>
      <c r="W62" s="203">
        <v>3.3333333333333333E-2</v>
      </c>
      <c r="X62" s="209">
        <v>0.4</v>
      </c>
      <c r="Y62" s="211">
        <v>0.2</v>
      </c>
      <c r="Z62" s="207">
        <v>7.0000000000000007E-2</v>
      </c>
      <c r="AA62" s="210">
        <v>0.4</v>
      </c>
      <c r="AB62" s="203">
        <v>0.2</v>
      </c>
      <c r="AC62" s="203">
        <v>6.6666666666666666E-2</v>
      </c>
      <c r="AD62" s="209">
        <v>0.8</v>
      </c>
      <c r="AE62" s="211">
        <v>0.4</v>
      </c>
      <c r="AF62" s="207">
        <v>0.14000000000000001</v>
      </c>
      <c r="AG62" s="210">
        <v>0.42999656002751979</v>
      </c>
      <c r="AH62" s="203">
        <v>0.2149982800137599</v>
      </c>
      <c r="AI62" s="203">
        <v>7.166609333791997E-2</v>
      </c>
      <c r="AJ62" s="209">
        <v>0.85999312005503958</v>
      </c>
      <c r="AK62" s="211">
        <v>0.42999656002751979</v>
      </c>
      <c r="AL62" s="212">
        <v>0.14333218667583994</v>
      </c>
    </row>
    <row r="63" spans="1:38" x14ac:dyDescent="0.25">
      <c r="A63" s="246" t="s">
        <v>197</v>
      </c>
      <c r="B63" s="152">
        <v>0</v>
      </c>
      <c r="C63" s="152">
        <v>1.0999999999999999E-2</v>
      </c>
      <c r="D63" s="152">
        <v>6.0000000000000001E-3</v>
      </c>
      <c r="E63" s="152">
        <v>9.0999999999999998E-2</v>
      </c>
      <c r="F63" s="152">
        <v>1.0999999999999999E-2</v>
      </c>
      <c r="G63" s="153"/>
      <c r="H63" s="152">
        <v>0.19700000000000001</v>
      </c>
      <c r="I63" s="192">
        <v>0.2</v>
      </c>
      <c r="J63" s="192">
        <v>0.1</v>
      </c>
      <c r="K63" s="192">
        <v>0.03</v>
      </c>
      <c r="L63" s="206">
        <v>0.4</v>
      </c>
      <c r="M63" s="206">
        <v>0.2</v>
      </c>
      <c r="N63" s="206">
        <v>7.0000000000000007E-2</v>
      </c>
      <c r="O63" s="192">
        <v>0.2</v>
      </c>
      <c r="P63" s="192">
        <v>0.2</v>
      </c>
      <c r="Q63" s="192">
        <v>0.03</v>
      </c>
      <c r="R63" s="206">
        <v>0.4</v>
      </c>
      <c r="S63" s="206">
        <v>0.4</v>
      </c>
      <c r="T63" s="206">
        <v>7.0000000000000007E-2</v>
      </c>
      <c r="U63" s="192">
        <v>0.2</v>
      </c>
      <c r="V63" s="192">
        <v>0.1</v>
      </c>
      <c r="W63" s="192">
        <v>0.03</v>
      </c>
      <c r="X63" s="213">
        <v>0.4</v>
      </c>
      <c r="Y63" s="206">
        <v>0.2</v>
      </c>
      <c r="Z63" s="207">
        <v>7.0000000000000007E-2</v>
      </c>
      <c r="AA63" s="192">
        <v>0.4</v>
      </c>
      <c r="AB63" s="192">
        <v>0.2</v>
      </c>
      <c r="AC63" s="192">
        <v>7.0000000000000007E-2</v>
      </c>
      <c r="AD63" s="213">
        <v>0.8</v>
      </c>
      <c r="AE63" s="206">
        <v>0.4</v>
      </c>
      <c r="AF63" s="207">
        <v>0.14000000000000001</v>
      </c>
      <c r="AG63" s="192">
        <v>0.98</v>
      </c>
      <c r="AH63" s="192">
        <v>0.49</v>
      </c>
      <c r="AI63" s="192">
        <v>0.16</v>
      </c>
      <c r="AJ63" s="213">
        <v>1.96</v>
      </c>
      <c r="AK63" s="206">
        <v>0.98</v>
      </c>
      <c r="AL63" s="214">
        <v>0.32</v>
      </c>
    </row>
    <row r="64" spans="1:38" x14ac:dyDescent="0.25">
      <c r="A64" s="246" t="s">
        <v>251</v>
      </c>
      <c r="B64" s="152">
        <v>3.0000000000000001E-3</v>
      </c>
      <c r="C64" s="152">
        <v>0</v>
      </c>
      <c r="D64" s="152">
        <v>8.9999999999999993E-3</v>
      </c>
      <c r="E64" s="152">
        <v>0.183</v>
      </c>
      <c r="F64" s="152">
        <v>0.02</v>
      </c>
      <c r="G64" s="153"/>
      <c r="H64" s="152">
        <v>0.28000000000000003</v>
      </c>
      <c r="I64" s="203"/>
      <c r="J64" s="215"/>
      <c r="K64" s="203"/>
      <c r="L64" s="211"/>
      <c r="M64" s="211"/>
      <c r="N64" s="207"/>
      <c r="O64" s="203">
        <v>0.21</v>
      </c>
      <c r="P64" s="208">
        <v>0.21</v>
      </c>
      <c r="Q64" s="203">
        <v>0.03</v>
      </c>
      <c r="R64" s="207">
        <v>0.42</v>
      </c>
      <c r="S64" s="207">
        <v>0.42</v>
      </c>
      <c r="T64" s="207">
        <v>7.0000000000000007E-2</v>
      </c>
      <c r="U64" s="192">
        <v>0.2</v>
      </c>
      <c r="V64" s="192">
        <v>0.1</v>
      </c>
      <c r="W64" s="192">
        <v>0.03</v>
      </c>
      <c r="X64" s="213">
        <v>0.4</v>
      </c>
      <c r="Y64" s="206">
        <v>0.2</v>
      </c>
      <c r="Z64" s="207">
        <v>7.0000000000000007E-2</v>
      </c>
      <c r="AA64" s="210">
        <v>1.1000000000000001</v>
      </c>
      <c r="AB64" s="203">
        <v>0.55000000000000004</v>
      </c>
      <c r="AC64" s="203">
        <v>0.18</v>
      </c>
      <c r="AD64" s="209">
        <v>2.2000000000000002</v>
      </c>
      <c r="AE64" s="211">
        <v>1.1000000000000001</v>
      </c>
      <c r="AF64" s="207">
        <v>0.36</v>
      </c>
      <c r="AG64" s="210"/>
      <c r="AH64" s="203"/>
      <c r="AI64" s="203"/>
      <c r="AJ64" s="209"/>
      <c r="AK64" s="211"/>
      <c r="AL64" s="212"/>
    </row>
    <row r="65" spans="1:38" x14ac:dyDescent="0.25">
      <c r="A65" s="256" t="s">
        <v>24</v>
      </c>
      <c r="B65" s="152">
        <v>0.14000000000000001</v>
      </c>
      <c r="C65" s="152">
        <v>0.1</v>
      </c>
      <c r="D65" s="152">
        <v>0.12</v>
      </c>
      <c r="E65" s="152">
        <v>0.31</v>
      </c>
      <c r="F65" s="152">
        <v>0.18</v>
      </c>
      <c r="G65" s="153"/>
      <c r="H65" s="202">
        <v>0.32</v>
      </c>
      <c r="I65" s="203">
        <v>0.85005100306018366</v>
      </c>
      <c r="J65" s="204">
        <v>0.42502550153009183</v>
      </c>
      <c r="K65" s="203">
        <v>0.14167516717669729</v>
      </c>
      <c r="L65" s="211">
        <v>1.7001020061203673</v>
      </c>
      <c r="M65" s="211">
        <v>0.85005100306018366</v>
      </c>
      <c r="N65" s="207">
        <v>0.28335033435339457</v>
      </c>
      <c r="O65" s="203">
        <v>0.85005100306018366</v>
      </c>
      <c r="P65" s="208">
        <v>0.85005100306018366</v>
      </c>
      <c r="Q65" s="203">
        <v>0.14167516717669729</v>
      </c>
      <c r="R65" s="207">
        <v>1.7001020061203673</v>
      </c>
      <c r="S65" s="207">
        <v>1.7001020061203673</v>
      </c>
      <c r="T65" s="207">
        <v>0.28335033435339457</v>
      </c>
      <c r="U65" s="210">
        <v>0.5</v>
      </c>
      <c r="V65" s="203">
        <v>0.25</v>
      </c>
      <c r="W65" s="203">
        <v>8.3333333333333329E-2</v>
      </c>
      <c r="X65" s="209">
        <v>1</v>
      </c>
      <c r="Y65" s="211">
        <v>0.5</v>
      </c>
      <c r="Z65" s="207">
        <v>0.16666666666666666</v>
      </c>
      <c r="AA65" s="210">
        <v>1.5499070055796653</v>
      </c>
      <c r="AB65" s="203">
        <v>0.77495350278983266</v>
      </c>
      <c r="AC65" s="203">
        <v>0.25831783426327753</v>
      </c>
      <c r="AD65" s="209">
        <v>3.0998140111593306</v>
      </c>
      <c r="AE65" s="211">
        <v>1.5499070055796653</v>
      </c>
      <c r="AF65" s="207">
        <v>0.51663566852655507</v>
      </c>
      <c r="AG65" s="210">
        <v>1.6</v>
      </c>
      <c r="AH65" s="203">
        <v>0.8</v>
      </c>
      <c r="AI65" s="203">
        <v>0.26666666666666666</v>
      </c>
      <c r="AJ65" s="209">
        <v>3.2</v>
      </c>
      <c r="AK65" s="211">
        <v>1.6</v>
      </c>
      <c r="AL65" s="212">
        <v>0.53333333333333333</v>
      </c>
    </row>
    <row r="66" spans="1:38" x14ac:dyDescent="0.25">
      <c r="A66" s="253" t="s">
        <v>219</v>
      </c>
      <c r="B66" s="152">
        <v>2.3E-2</v>
      </c>
      <c r="C66" s="152">
        <v>2.3E-2</v>
      </c>
      <c r="D66" s="152">
        <v>0</v>
      </c>
      <c r="E66" s="152">
        <v>0.32</v>
      </c>
      <c r="F66" s="152">
        <v>0.114</v>
      </c>
      <c r="G66" s="153"/>
      <c r="H66" s="152">
        <v>0.32</v>
      </c>
      <c r="I66" s="192">
        <v>0.49</v>
      </c>
      <c r="J66" s="259">
        <v>0.245</v>
      </c>
      <c r="K66" s="192">
        <v>8.1000000000000003E-2</v>
      </c>
      <c r="L66" s="206">
        <v>0.98</v>
      </c>
      <c r="M66" s="206">
        <v>0.49</v>
      </c>
      <c r="N66" s="206">
        <v>0.16200000000000001</v>
      </c>
      <c r="O66" s="192">
        <v>0.49</v>
      </c>
      <c r="P66" s="192">
        <v>0.49</v>
      </c>
      <c r="Q66" s="192">
        <v>8.1000000000000003E-2</v>
      </c>
      <c r="R66" s="206">
        <v>0.98</v>
      </c>
      <c r="S66" s="206">
        <v>0.98</v>
      </c>
      <c r="T66" s="206">
        <v>0.16200000000000001</v>
      </c>
      <c r="U66" s="192">
        <v>0.23</v>
      </c>
      <c r="V66" s="192">
        <v>0.115</v>
      </c>
      <c r="W66" s="192">
        <v>3.7999999999999999E-2</v>
      </c>
      <c r="X66" s="260">
        <v>0.46</v>
      </c>
      <c r="Y66" s="207">
        <v>0.23</v>
      </c>
      <c r="Z66" s="207">
        <v>7.5999999999999998E-2</v>
      </c>
      <c r="AA66" s="192">
        <v>1.6</v>
      </c>
      <c r="AB66" s="192">
        <v>0.8</v>
      </c>
      <c r="AC66" s="192">
        <v>0.26</v>
      </c>
      <c r="AD66" s="213">
        <v>3.2</v>
      </c>
      <c r="AE66" s="206">
        <v>1.6</v>
      </c>
      <c r="AF66" s="206">
        <v>0.52</v>
      </c>
      <c r="AG66" s="192">
        <v>1.6</v>
      </c>
      <c r="AH66" s="192">
        <v>0.8</v>
      </c>
      <c r="AI66" s="192">
        <v>0.26</v>
      </c>
      <c r="AJ66" s="209">
        <v>3.2</v>
      </c>
      <c r="AK66" s="211">
        <v>1.6</v>
      </c>
      <c r="AL66" s="261">
        <v>0.52</v>
      </c>
    </row>
    <row r="67" spans="1:38" x14ac:dyDescent="0.25">
      <c r="A67" s="246" t="s">
        <v>248</v>
      </c>
      <c r="B67" s="152">
        <v>0</v>
      </c>
      <c r="C67" s="152">
        <v>0</v>
      </c>
      <c r="D67" s="152">
        <v>0</v>
      </c>
      <c r="E67" s="152">
        <v>0.23100000000000001</v>
      </c>
      <c r="F67" s="152">
        <v>5.0999999999999997E-2</v>
      </c>
      <c r="G67" s="153"/>
      <c r="H67" s="152">
        <v>0.32</v>
      </c>
      <c r="I67" s="203"/>
      <c r="J67" s="204"/>
      <c r="K67" s="203"/>
      <c r="L67" s="211"/>
      <c r="M67" s="211"/>
      <c r="N67" s="207"/>
      <c r="O67" s="203"/>
      <c r="P67" s="208"/>
      <c r="Q67" s="203"/>
      <c r="R67" s="207"/>
      <c r="S67" s="207"/>
      <c r="T67" s="207"/>
      <c r="U67" s="210"/>
      <c r="V67" s="203"/>
      <c r="W67" s="203"/>
      <c r="X67" s="209"/>
      <c r="Y67" s="211"/>
      <c r="Z67" s="207"/>
      <c r="AA67" s="210"/>
      <c r="AB67" s="203"/>
      <c r="AC67" s="203"/>
      <c r="AD67" s="209"/>
      <c r="AE67" s="211"/>
      <c r="AF67" s="207"/>
      <c r="AG67" s="210"/>
      <c r="AH67" s="203"/>
      <c r="AI67" s="203"/>
      <c r="AJ67" s="209"/>
      <c r="AK67" s="211"/>
      <c r="AL67" s="212"/>
    </row>
    <row r="68" spans="1:38" x14ac:dyDescent="0.25">
      <c r="A68" s="247" t="s">
        <v>250</v>
      </c>
      <c r="B68" s="152">
        <v>0</v>
      </c>
      <c r="C68" s="152">
        <v>1.4E-2</v>
      </c>
      <c r="D68" s="152">
        <v>8.9999999999999993E-3</v>
      </c>
      <c r="E68" s="152">
        <v>4.5999999999999999E-2</v>
      </c>
      <c r="F68" s="152">
        <v>0.02</v>
      </c>
      <c r="G68" s="153"/>
      <c r="H68" s="152">
        <v>0.35699999999999998</v>
      </c>
      <c r="I68" s="203"/>
      <c r="J68" s="215"/>
      <c r="K68" s="203"/>
      <c r="L68" s="211"/>
      <c r="M68" s="211"/>
      <c r="N68" s="207"/>
      <c r="O68" s="192">
        <v>0.2</v>
      </c>
      <c r="P68" s="208">
        <v>0.2</v>
      </c>
      <c r="Q68" s="203">
        <v>3.3333333333333333E-2</v>
      </c>
      <c r="R68" s="206">
        <v>0.4</v>
      </c>
      <c r="S68" s="206">
        <v>0.4</v>
      </c>
      <c r="T68" s="207">
        <v>6.6666666666666666E-2</v>
      </c>
      <c r="U68" s="192">
        <v>0.2</v>
      </c>
      <c r="V68" s="192">
        <v>0.1</v>
      </c>
      <c r="W68" s="192">
        <v>0.03</v>
      </c>
      <c r="X68" s="213">
        <v>0.4</v>
      </c>
      <c r="Y68" s="206">
        <v>0.2</v>
      </c>
      <c r="Z68" s="207">
        <v>7.0000000000000007E-2</v>
      </c>
      <c r="AA68" s="203">
        <v>0.23</v>
      </c>
      <c r="AB68" s="203">
        <v>0.115</v>
      </c>
      <c r="AC68" s="203">
        <v>0.04</v>
      </c>
      <c r="AD68" s="260">
        <v>0.46</v>
      </c>
      <c r="AE68" s="207">
        <v>0.23</v>
      </c>
      <c r="AF68" s="207">
        <v>0.08</v>
      </c>
      <c r="AG68" s="210"/>
      <c r="AH68" s="203"/>
      <c r="AI68" s="203"/>
      <c r="AJ68" s="209"/>
      <c r="AK68" s="211"/>
      <c r="AL68" s="212"/>
    </row>
    <row r="69" spans="1:38" x14ac:dyDescent="0.25">
      <c r="A69" s="256" t="s">
        <v>214</v>
      </c>
      <c r="B69" s="152">
        <v>0.14599999999999999</v>
      </c>
      <c r="C69" s="152">
        <v>5.7000000000000002E-2</v>
      </c>
      <c r="D69" s="152">
        <v>5.0999999999999997E-2</v>
      </c>
      <c r="E69" s="152">
        <v>0.32600000000000001</v>
      </c>
      <c r="F69" s="152">
        <v>0.26600000000000001</v>
      </c>
      <c r="G69" s="153"/>
      <c r="H69" s="202">
        <v>0.36499999999999999</v>
      </c>
      <c r="I69" s="192"/>
      <c r="J69" s="192"/>
      <c r="K69" s="192"/>
      <c r="L69" s="206"/>
      <c r="M69" s="206"/>
      <c r="N69" s="206"/>
      <c r="O69" s="192"/>
      <c r="P69" s="192"/>
      <c r="Q69" s="192"/>
      <c r="R69" s="206"/>
      <c r="S69" s="206"/>
      <c r="T69" s="206"/>
      <c r="U69" s="192"/>
      <c r="V69" s="192"/>
      <c r="W69" s="192"/>
      <c r="X69" s="209"/>
      <c r="Y69" s="211"/>
      <c r="Z69" s="207"/>
      <c r="AA69" s="192"/>
      <c r="AB69" s="192"/>
      <c r="AC69" s="192"/>
      <c r="AD69" s="206"/>
      <c r="AE69" s="206"/>
      <c r="AF69" s="206"/>
      <c r="AG69" s="192"/>
      <c r="AH69" s="192"/>
      <c r="AI69" s="192"/>
      <c r="AJ69" s="209"/>
      <c r="AK69" s="211"/>
      <c r="AL69" s="212"/>
    </row>
    <row r="70" spans="1:38" x14ac:dyDescent="0.25">
      <c r="A70" s="249" t="s">
        <v>190</v>
      </c>
      <c r="B70" s="152">
        <v>2.3E-2</v>
      </c>
      <c r="C70" s="152">
        <v>3.4000000000000002E-2</v>
      </c>
      <c r="D70" s="152">
        <v>6.0000000000000001E-3</v>
      </c>
      <c r="E70" s="152">
        <v>0.32300000000000001</v>
      </c>
      <c r="F70" s="152">
        <v>0.17</v>
      </c>
      <c r="G70" s="153"/>
      <c r="H70" s="202">
        <v>0.36599999999999999</v>
      </c>
      <c r="I70" s="203">
        <v>0.55604982206405695</v>
      </c>
      <c r="J70" s="204">
        <v>0.27802491103202848</v>
      </c>
      <c r="K70" s="203">
        <v>9.2674970344009497E-2</v>
      </c>
      <c r="L70" s="207">
        <v>1.1120996441281139</v>
      </c>
      <c r="M70" s="207">
        <v>0.55604982206405695</v>
      </c>
      <c r="N70" s="207">
        <v>0.18534994068801899</v>
      </c>
      <c r="O70" s="210">
        <v>0.55604982206405695</v>
      </c>
      <c r="P70" s="208">
        <v>0.55604982206405695</v>
      </c>
      <c r="Q70" s="203">
        <v>9.2674970344009497E-2</v>
      </c>
      <c r="R70" s="211">
        <v>1.1120996441281139</v>
      </c>
      <c r="S70" s="211">
        <v>1.1120996441281139</v>
      </c>
      <c r="T70" s="207">
        <v>0.18534994068801899</v>
      </c>
      <c r="U70" s="210">
        <v>0.315000315000315</v>
      </c>
      <c r="V70" s="203">
        <v>0.1575001575001575</v>
      </c>
      <c r="W70" s="203">
        <v>5.2500052500052498E-2</v>
      </c>
      <c r="X70" s="209">
        <v>0.63000063000063</v>
      </c>
      <c r="Y70" s="211">
        <v>0.315000315000315</v>
      </c>
      <c r="Z70" s="207">
        <v>0.105000105000105</v>
      </c>
      <c r="AA70" s="210">
        <v>1.615508885298869</v>
      </c>
      <c r="AB70" s="203">
        <v>0.80775444264943452</v>
      </c>
      <c r="AC70" s="203">
        <v>0.26925148088314482</v>
      </c>
      <c r="AD70" s="209">
        <v>3.2310177705977381</v>
      </c>
      <c r="AE70" s="211">
        <v>1.615508885298869</v>
      </c>
      <c r="AF70" s="207">
        <v>0.53850296176628965</v>
      </c>
      <c r="AG70" s="210">
        <v>1.8301610541727673</v>
      </c>
      <c r="AH70" s="203">
        <v>0.91508052708638365</v>
      </c>
      <c r="AI70" s="203">
        <v>0.3050268423621279</v>
      </c>
      <c r="AJ70" s="209">
        <v>3.6603221083455346</v>
      </c>
      <c r="AK70" s="211">
        <v>1.8301610541727673</v>
      </c>
      <c r="AL70" s="212">
        <v>0.61005368472425581</v>
      </c>
    </row>
    <row r="71" spans="1:38" x14ac:dyDescent="0.25">
      <c r="A71" s="254" t="s">
        <v>25</v>
      </c>
      <c r="B71" s="152">
        <v>0.126</v>
      </c>
      <c r="C71" s="152">
        <v>0.27400000000000002</v>
      </c>
      <c r="D71" s="152">
        <v>0.14299999999999999</v>
      </c>
      <c r="E71" s="152">
        <v>0.28599999999999998</v>
      </c>
      <c r="F71" s="152">
        <v>0.72499999999999998</v>
      </c>
      <c r="G71" s="153"/>
      <c r="H71" s="163">
        <v>0.42899999999999999</v>
      </c>
      <c r="I71" s="203">
        <v>1.2797542871768621</v>
      </c>
      <c r="J71" s="204">
        <v>0.63987714358843106</v>
      </c>
      <c r="K71" s="203">
        <v>0.21329238119614369</v>
      </c>
      <c r="L71" s="211">
        <v>2.5595085743537243</v>
      </c>
      <c r="M71" s="211">
        <v>1.2797542871768621</v>
      </c>
      <c r="N71" s="207">
        <v>0.42658476239228738</v>
      </c>
      <c r="O71" s="210">
        <v>1.2797542871768621</v>
      </c>
      <c r="P71" s="208">
        <v>1.2797542871768621</v>
      </c>
      <c r="Q71" s="203">
        <v>0.21329238119614369</v>
      </c>
      <c r="R71" s="211">
        <v>2.5595085743537243</v>
      </c>
      <c r="S71" s="211">
        <v>2.5595085743537243</v>
      </c>
      <c r="T71" s="216">
        <v>0.42658476239228738</v>
      </c>
      <c r="U71" s="210">
        <v>1.3698630136986301</v>
      </c>
      <c r="V71" s="203">
        <v>0.68493150684931503</v>
      </c>
      <c r="W71" s="203">
        <v>0.22831050228310501</v>
      </c>
      <c r="X71" s="209">
        <v>2.7397260273972601</v>
      </c>
      <c r="Y71" s="211">
        <v>1.3698630136986301</v>
      </c>
      <c r="Z71" s="207">
        <v>0.45662100456621002</v>
      </c>
      <c r="AA71" s="210">
        <v>1.4306151645207439</v>
      </c>
      <c r="AB71" s="203">
        <v>0.71530758226037194</v>
      </c>
      <c r="AC71" s="203">
        <v>0.23843586075345732</v>
      </c>
      <c r="AD71" s="209">
        <v>2.8612303290414878</v>
      </c>
      <c r="AE71" s="211">
        <v>1.4306151645207439</v>
      </c>
      <c r="AF71" s="207">
        <v>0.47687172150691465</v>
      </c>
      <c r="AG71" s="210">
        <v>3</v>
      </c>
      <c r="AH71" s="203">
        <v>1.5</v>
      </c>
      <c r="AI71" s="203">
        <v>0.5</v>
      </c>
      <c r="AJ71" s="209">
        <v>6</v>
      </c>
      <c r="AK71" s="211">
        <v>3</v>
      </c>
      <c r="AL71" s="212">
        <v>0.9537434430138293</v>
      </c>
    </row>
    <row r="72" spans="1:38" x14ac:dyDescent="0.25">
      <c r="A72" s="248" t="s">
        <v>137</v>
      </c>
      <c r="B72" s="161">
        <v>0</v>
      </c>
      <c r="C72" s="152">
        <v>0.186</v>
      </c>
      <c r="D72" s="152">
        <v>0.24299999999999999</v>
      </c>
      <c r="E72" s="152">
        <v>0.27400000000000002</v>
      </c>
      <c r="F72" s="152">
        <v>0.217</v>
      </c>
      <c r="G72" s="153"/>
      <c r="H72" s="152">
        <v>0.55300000000000005</v>
      </c>
      <c r="I72" s="203">
        <v>0.91709464416727804</v>
      </c>
      <c r="J72" s="215">
        <v>0.45854732208363902</v>
      </c>
      <c r="K72" s="203">
        <v>0.15284910736121302</v>
      </c>
      <c r="L72" s="211">
        <v>1.8341892883345561</v>
      </c>
      <c r="M72" s="211">
        <v>0.91709464416727804</v>
      </c>
      <c r="N72" s="207">
        <v>0.30569821472242603</v>
      </c>
      <c r="O72" s="192">
        <v>0.9</v>
      </c>
      <c r="P72" s="208">
        <v>0.91709464416727804</v>
      </c>
      <c r="Q72" s="203">
        <v>0.15</v>
      </c>
      <c r="R72" s="207">
        <v>1.8</v>
      </c>
      <c r="S72" s="207">
        <v>1.8341892883345561</v>
      </c>
      <c r="T72" s="207">
        <v>0.3</v>
      </c>
      <c r="U72" s="210">
        <v>0.91508052708638365</v>
      </c>
      <c r="V72" s="203">
        <v>0.45754026354319183</v>
      </c>
      <c r="W72" s="203">
        <v>0.15251342118106395</v>
      </c>
      <c r="X72" s="209">
        <v>1.8301610541727673</v>
      </c>
      <c r="Y72" s="211">
        <v>0.91508052708638365</v>
      </c>
      <c r="Z72" s="207">
        <v>0.3050268423621279</v>
      </c>
      <c r="AA72" s="210">
        <v>1.3702384214853385</v>
      </c>
      <c r="AB72" s="203">
        <v>0.68511921074266924</v>
      </c>
      <c r="AC72" s="203">
        <v>0.2283730702475564</v>
      </c>
      <c r="AD72" s="209">
        <v>2.740476842970677</v>
      </c>
      <c r="AE72" s="211">
        <v>1.3702384214853385</v>
      </c>
      <c r="AF72" s="207">
        <v>0.45674614049511281</v>
      </c>
      <c r="AG72" s="210">
        <v>2.7654867256637168</v>
      </c>
      <c r="AH72" s="203">
        <v>1.3827433628318584</v>
      </c>
      <c r="AI72" s="203">
        <v>0.46091445427728611</v>
      </c>
      <c r="AJ72" s="209">
        <v>5.5309734513274336</v>
      </c>
      <c r="AK72" s="211">
        <v>2.7654867256637168</v>
      </c>
      <c r="AL72" s="212">
        <v>0.92182890855457222</v>
      </c>
    </row>
    <row r="73" spans="1:38" x14ac:dyDescent="0.25">
      <c r="A73" s="256" t="s">
        <v>26</v>
      </c>
      <c r="B73" s="152">
        <v>5.3999999999999999E-2</v>
      </c>
      <c r="C73" s="152">
        <v>0.02</v>
      </c>
      <c r="D73" s="152">
        <v>2.3E-2</v>
      </c>
      <c r="E73" s="152">
        <v>0.38300000000000001</v>
      </c>
      <c r="F73" s="152">
        <v>0.3</v>
      </c>
      <c r="G73" s="153"/>
      <c r="H73" s="163">
        <v>0.57499999999999996</v>
      </c>
      <c r="I73" s="203">
        <v>0.78003120124804992</v>
      </c>
      <c r="J73" s="215">
        <v>0.39001560062402496</v>
      </c>
      <c r="K73" s="203">
        <v>0.13000520020800832</v>
      </c>
      <c r="L73" s="211">
        <v>1.5600624024960998</v>
      </c>
      <c r="M73" s="211">
        <v>0.78003120124804992</v>
      </c>
      <c r="N73" s="207">
        <v>0.26001040041601664</v>
      </c>
      <c r="O73" s="203">
        <v>0.78003120124804992</v>
      </c>
      <c r="P73" s="208">
        <v>0.78003120124804992</v>
      </c>
      <c r="Q73" s="203">
        <v>0.13000520020800832</v>
      </c>
      <c r="R73" s="207">
        <v>1.5600624024960998</v>
      </c>
      <c r="S73" s="207">
        <v>1.5600624024960998</v>
      </c>
      <c r="T73" s="207">
        <v>0.26001040041601664</v>
      </c>
      <c r="U73" s="210">
        <v>0.2</v>
      </c>
      <c r="V73" s="203">
        <v>0.1</v>
      </c>
      <c r="W73" s="203">
        <v>3.3333333333333333E-2</v>
      </c>
      <c r="X73" s="209">
        <v>0.4</v>
      </c>
      <c r="Y73" s="211">
        <v>0.2</v>
      </c>
      <c r="Z73" s="207">
        <v>6.6666666666666666E-2</v>
      </c>
      <c r="AA73" s="210">
        <v>1.9157088122605364</v>
      </c>
      <c r="AB73" s="203">
        <v>0.95785440613026818</v>
      </c>
      <c r="AC73" s="203">
        <v>0.31928480204342274</v>
      </c>
      <c r="AD73" s="209">
        <v>3.8314176245210727</v>
      </c>
      <c r="AE73" s="211">
        <v>1.9157088122605364</v>
      </c>
      <c r="AF73" s="207">
        <v>0.63856960408684549</v>
      </c>
      <c r="AG73" s="210">
        <v>3.8461538461538463</v>
      </c>
      <c r="AH73" s="203">
        <v>1.9230769230769231</v>
      </c>
      <c r="AI73" s="203">
        <v>0.64102564102564108</v>
      </c>
      <c r="AJ73" s="209">
        <v>7.6923076923076925</v>
      </c>
      <c r="AK73" s="211">
        <v>3.8461538461538463</v>
      </c>
      <c r="AL73" s="212">
        <v>1.2820512820512822</v>
      </c>
    </row>
    <row r="74" spans="1:38" x14ac:dyDescent="0.25">
      <c r="A74" s="254" t="s">
        <v>7</v>
      </c>
      <c r="B74" s="201">
        <v>0.223</v>
      </c>
      <c r="C74" s="201">
        <v>0.309</v>
      </c>
      <c r="D74" s="152">
        <v>0.45100000000000001</v>
      </c>
      <c r="E74" s="163">
        <v>0.42099999999999999</v>
      </c>
      <c r="F74" s="163">
        <v>0.36599999999999999</v>
      </c>
      <c r="G74" s="217"/>
      <c r="H74" s="163">
        <v>0.63149999999999995</v>
      </c>
      <c r="I74" s="203">
        <v>1.6382699868938402</v>
      </c>
      <c r="J74" s="204">
        <v>0.81913499344692009</v>
      </c>
      <c r="K74" s="203">
        <v>0.27304499781564001</v>
      </c>
      <c r="L74" s="207">
        <v>3.2765399737876804</v>
      </c>
      <c r="M74" s="207">
        <v>1.6382699868938402</v>
      </c>
      <c r="N74" s="207">
        <v>0.54608999563128002</v>
      </c>
      <c r="O74" s="203">
        <v>1.6382699868938402</v>
      </c>
      <c r="P74" s="208">
        <v>1.6382699868938402</v>
      </c>
      <c r="Q74" s="203">
        <v>0.27304499781564001</v>
      </c>
      <c r="R74" s="207">
        <v>3.2765399737876804</v>
      </c>
      <c r="S74" s="207">
        <v>3.2765399737876804</v>
      </c>
      <c r="T74" s="207">
        <v>0.54608999563128002</v>
      </c>
      <c r="U74" s="210">
        <v>1.5451174289245984</v>
      </c>
      <c r="V74" s="203">
        <v>0.77255871446229918</v>
      </c>
      <c r="W74" s="203">
        <v>0.25751957148743304</v>
      </c>
      <c r="X74" s="209">
        <v>3.0902348578491967</v>
      </c>
      <c r="Y74" s="211">
        <v>1.5451174289245984</v>
      </c>
      <c r="Z74" s="207">
        <v>0.51503914297486608</v>
      </c>
      <c r="AA74" s="210">
        <v>3.125</v>
      </c>
      <c r="AB74" s="203">
        <v>1.5625</v>
      </c>
      <c r="AC74" s="203">
        <v>0.52083333333333337</v>
      </c>
      <c r="AD74" s="209">
        <v>6.25</v>
      </c>
      <c r="AE74" s="211">
        <v>3.125</v>
      </c>
      <c r="AF74" s="207">
        <v>1.0416666666666667</v>
      </c>
      <c r="AG74" s="210">
        <v>6.25</v>
      </c>
      <c r="AH74" s="203">
        <v>3.125</v>
      </c>
      <c r="AI74" s="203">
        <v>1.0416666666666667</v>
      </c>
      <c r="AJ74" s="209">
        <v>12.5</v>
      </c>
      <c r="AK74" s="211">
        <v>6.25</v>
      </c>
      <c r="AL74" s="212">
        <v>2.0833333333333335</v>
      </c>
    </row>
    <row r="75" spans="1:38" x14ac:dyDescent="0.25">
      <c r="A75" s="249" t="s">
        <v>240</v>
      </c>
      <c r="B75" s="152">
        <v>2.9000000000000001E-2</v>
      </c>
      <c r="C75" s="152">
        <v>4.5999999999999999E-2</v>
      </c>
      <c r="D75" s="152">
        <v>0</v>
      </c>
      <c r="E75" s="152">
        <v>0.36899999999999999</v>
      </c>
      <c r="F75" s="152">
        <v>0.29399999999999998</v>
      </c>
      <c r="G75" s="153"/>
      <c r="H75" s="202">
        <v>0.66</v>
      </c>
      <c r="I75" s="203">
        <v>0.73410659227719866</v>
      </c>
      <c r="J75" s="204">
        <v>0.36705329613859933</v>
      </c>
      <c r="K75" s="203">
        <v>0.12235109871286644</v>
      </c>
      <c r="L75" s="211">
        <v>1.4682131845543973</v>
      </c>
      <c r="M75" s="211">
        <v>0.73410659227719866</v>
      </c>
      <c r="N75" s="207">
        <v>0.24470219742573288</v>
      </c>
      <c r="O75" s="203">
        <v>0.73410659227719866</v>
      </c>
      <c r="P75" s="208">
        <v>0.73410659227719866</v>
      </c>
      <c r="Q75" s="203">
        <v>0.12235109871286644</v>
      </c>
      <c r="R75" s="207">
        <v>1.4682131845543973</v>
      </c>
      <c r="S75" s="207">
        <v>1.4682131845543973</v>
      </c>
      <c r="T75" s="207">
        <v>0.24470219742573288</v>
      </c>
      <c r="U75" s="210">
        <v>0.23000138000828005</v>
      </c>
      <c r="V75" s="203">
        <v>0.11500069000414002</v>
      </c>
      <c r="W75" s="203">
        <v>3.8333563334713341E-2</v>
      </c>
      <c r="X75" s="209">
        <v>0.4600027600165601</v>
      </c>
      <c r="Y75" s="211">
        <v>0.23000138000828005</v>
      </c>
      <c r="Z75" s="207">
        <v>7.6667126669426683E-2</v>
      </c>
      <c r="AA75" s="210">
        <v>1.8450184501845019</v>
      </c>
      <c r="AB75" s="203">
        <v>0.92250922509225097</v>
      </c>
      <c r="AC75" s="203">
        <v>0.30750307503075031</v>
      </c>
      <c r="AD75" s="209">
        <v>3.6900369003690039</v>
      </c>
      <c r="AE75" s="211">
        <v>1.8450184501845019</v>
      </c>
      <c r="AF75" s="207">
        <v>0.61500615006150061</v>
      </c>
      <c r="AG75" s="210">
        <v>3.3003300330033003</v>
      </c>
      <c r="AH75" s="203">
        <v>1.6501650165016502</v>
      </c>
      <c r="AI75" s="203">
        <v>0.55005500550055009</v>
      </c>
      <c r="AJ75" s="209">
        <v>6.6006600660066006</v>
      </c>
      <c r="AK75" s="211">
        <v>3.3003300330033003</v>
      </c>
      <c r="AL75" s="212">
        <v>1.1001100110011002</v>
      </c>
    </row>
    <row r="76" spans="1:38" ht="20" thickBot="1" x14ac:dyDescent="0.3">
      <c r="A76" s="249" t="s">
        <v>6</v>
      </c>
      <c r="B76" s="201">
        <v>0.191</v>
      </c>
      <c r="C76" s="201">
        <v>0.17399999999999999</v>
      </c>
      <c r="D76" s="152">
        <v>0.02</v>
      </c>
      <c r="E76" s="152">
        <v>0.45100000000000001</v>
      </c>
      <c r="F76" s="152">
        <v>0.34300000000000003</v>
      </c>
      <c r="G76" s="153"/>
      <c r="H76" s="163">
        <v>0.67700000000000005</v>
      </c>
      <c r="I76" s="203">
        <v>1.1304544426859597</v>
      </c>
      <c r="J76" s="204">
        <v>0.56522722134297987</v>
      </c>
      <c r="K76" s="203">
        <v>0.18840907378099328</v>
      </c>
      <c r="L76" s="205">
        <v>2.2609088853719195</v>
      </c>
      <c r="M76" s="211">
        <v>1.1304544426859597</v>
      </c>
      <c r="N76" s="207">
        <v>0.37681814756198656</v>
      </c>
      <c r="O76" s="203">
        <v>1.1304544426859597</v>
      </c>
      <c r="P76" s="208">
        <v>1.1304544426859597</v>
      </c>
      <c r="Q76" s="203">
        <v>0.18840907378099328</v>
      </c>
      <c r="R76" s="209">
        <v>2.2609088853719195</v>
      </c>
      <c r="S76" s="211">
        <v>2.2609088853719195</v>
      </c>
      <c r="T76" s="207">
        <v>0.37681814756198656</v>
      </c>
      <c r="U76" s="210">
        <v>0.8700191404210893</v>
      </c>
      <c r="V76" s="203">
        <v>0.43500957021054465</v>
      </c>
      <c r="W76" s="203">
        <v>0.14500319007018156</v>
      </c>
      <c r="X76" s="209">
        <v>1.7400382808421786</v>
      </c>
      <c r="Y76" s="211">
        <v>0.8700191404210893</v>
      </c>
      <c r="Z76" s="207">
        <v>0.29000638014036312</v>
      </c>
      <c r="AA76" s="210">
        <v>2.2552999548940007</v>
      </c>
      <c r="AB76" s="203">
        <v>1.1276499774470004</v>
      </c>
      <c r="AC76" s="203">
        <v>0.3758833258156668</v>
      </c>
      <c r="AD76" s="209">
        <v>4.5105999097880014</v>
      </c>
      <c r="AE76" s="211">
        <v>2.2552999548940007</v>
      </c>
      <c r="AF76" s="207">
        <v>0.7517666516313336</v>
      </c>
      <c r="AG76" s="210">
        <v>4.5105999097880014</v>
      </c>
      <c r="AH76" s="203">
        <v>2.2552999548940007</v>
      </c>
      <c r="AI76" s="203">
        <v>0.7517666516313336</v>
      </c>
      <c r="AJ76" s="209">
        <v>9.0211998195760028</v>
      </c>
      <c r="AK76" s="211">
        <v>4.5105999097880014</v>
      </c>
      <c r="AL76" s="212">
        <v>1.5035333032626672</v>
      </c>
    </row>
    <row r="77" spans="1:38" x14ac:dyDescent="0.25">
      <c r="A77" s="249" t="s">
        <v>4</v>
      </c>
      <c r="B77" s="201">
        <v>0.191</v>
      </c>
      <c r="C77" s="201">
        <v>0.22</v>
      </c>
      <c r="D77" s="152">
        <v>0.18</v>
      </c>
      <c r="E77" s="152">
        <v>0.48899999999999999</v>
      </c>
      <c r="F77" s="163">
        <v>0.434</v>
      </c>
      <c r="G77" s="153"/>
      <c r="H77" s="163">
        <v>0.73350000000000004</v>
      </c>
      <c r="I77" s="203">
        <v>1.3623978201634876</v>
      </c>
      <c r="J77" s="204">
        <v>0.68119891008174382</v>
      </c>
      <c r="K77" s="203">
        <v>0.22706630336058128</v>
      </c>
      <c r="L77" s="275">
        <v>2.7247956403269753</v>
      </c>
      <c r="M77" s="271">
        <v>1.3623978201634876</v>
      </c>
      <c r="N77" s="269">
        <v>0.45413260672116257</v>
      </c>
      <c r="O77" s="270">
        <v>1.3623978201634876</v>
      </c>
      <c r="P77" s="272">
        <v>1.3623978201634876</v>
      </c>
      <c r="Q77" s="270">
        <v>0.22706630336058128</v>
      </c>
      <c r="R77" s="276">
        <v>2.7247956403269753</v>
      </c>
      <c r="S77" s="271">
        <v>2.7247956403269753</v>
      </c>
      <c r="T77" s="269">
        <v>0.45413260672116257</v>
      </c>
      <c r="U77" s="210">
        <v>1.1001100110011002</v>
      </c>
      <c r="V77" s="203">
        <v>0.55005500550055009</v>
      </c>
      <c r="W77" s="203">
        <v>0.18335166850018336</v>
      </c>
      <c r="X77" s="209">
        <v>2.2002200220022003</v>
      </c>
      <c r="Y77" s="211">
        <v>1.1001100110011002</v>
      </c>
      <c r="Z77" s="207">
        <v>0.36670333700036672</v>
      </c>
      <c r="AA77" s="210">
        <v>2.4449877750611249</v>
      </c>
      <c r="AB77" s="203">
        <v>1.2224938875305624</v>
      </c>
      <c r="AC77" s="203">
        <v>0.40749796251018749</v>
      </c>
      <c r="AD77" s="209">
        <v>4.8899755501222497</v>
      </c>
      <c r="AE77" s="211">
        <v>2.4449877750611249</v>
      </c>
      <c r="AF77" s="207">
        <v>0.81499592502037499</v>
      </c>
      <c r="AG77" s="210">
        <v>4.8899755501222497</v>
      </c>
      <c r="AH77" s="203">
        <v>2.4449877750611249</v>
      </c>
      <c r="AI77" s="203">
        <v>0.81499592502037499</v>
      </c>
      <c r="AJ77" s="209">
        <v>9.7799511002444994</v>
      </c>
      <c r="AK77" s="211">
        <v>4.8899755501222497</v>
      </c>
      <c r="AL77" s="212">
        <v>1.62999185004075</v>
      </c>
    </row>
    <row r="78" spans="1:38" x14ac:dyDescent="0.25">
      <c r="A78" s="255" t="s">
        <v>189</v>
      </c>
      <c r="B78" s="201">
        <v>0</v>
      </c>
      <c r="C78" s="201">
        <v>0.12</v>
      </c>
      <c r="D78" s="152">
        <v>0</v>
      </c>
      <c r="E78" s="152">
        <v>0.08</v>
      </c>
      <c r="F78" s="152">
        <v>0</v>
      </c>
      <c r="G78" s="153"/>
      <c r="H78" s="202">
        <v>0.78</v>
      </c>
      <c r="I78" s="203">
        <v>0.2</v>
      </c>
      <c r="J78" s="204">
        <v>0.1</v>
      </c>
      <c r="K78" s="203">
        <v>3.3333333333333333E-2</v>
      </c>
      <c r="L78" s="205">
        <v>0.4</v>
      </c>
      <c r="M78" s="206">
        <v>0.2</v>
      </c>
      <c r="N78" s="207">
        <v>6.6666666666666666E-2</v>
      </c>
      <c r="O78" s="192">
        <v>0.2</v>
      </c>
      <c r="P78" s="208">
        <v>0.2</v>
      </c>
      <c r="Q78" s="203">
        <v>3.3333333333333333E-2</v>
      </c>
      <c r="R78" s="209">
        <v>0.4</v>
      </c>
      <c r="S78" s="206">
        <v>0.4</v>
      </c>
      <c r="T78" s="207">
        <v>6.6666666666666666E-2</v>
      </c>
      <c r="U78" s="210">
        <v>0.60002400096003838</v>
      </c>
      <c r="V78" s="203">
        <v>0.30001200048001919</v>
      </c>
      <c r="W78" s="203">
        <v>0.10000400016000639</v>
      </c>
      <c r="X78" s="209">
        <v>1.2000480019200768</v>
      </c>
      <c r="Y78" s="211">
        <v>0.60002400096003838</v>
      </c>
      <c r="Z78" s="207">
        <v>0.20000800032001279</v>
      </c>
      <c r="AA78" s="210">
        <v>0.4</v>
      </c>
      <c r="AB78" s="203">
        <v>0.2</v>
      </c>
      <c r="AC78" s="203">
        <v>6.6666666666666666E-2</v>
      </c>
      <c r="AD78" s="209">
        <v>0.8</v>
      </c>
      <c r="AE78" s="211">
        <v>0.4</v>
      </c>
      <c r="AF78" s="207">
        <v>0.13333333333333333</v>
      </c>
      <c r="AG78" s="210">
        <v>3.9001560062402496</v>
      </c>
      <c r="AH78" s="203">
        <v>1.9500780031201248</v>
      </c>
      <c r="AI78" s="203">
        <v>0.6500260010400416</v>
      </c>
      <c r="AJ78" s="209">
        <v>7.8003120124804992</v>
      </c>
      <c r="AK78" s="211">
        <v>3.9001560062402496</v>
      </c>
      <c r="AL78" s="212">
        <v>1.3000520020800832</v>
      </c>
    </row>
    <row r="79" spans="1:38" x14ac:dyDescent="0.25">
      <c r="A79" s="254" t="s">
        <v>1</v>
      </c>
      <c r="B79" s="201">
        <v>8.8999999999999996E-2</v>
      </c>
      <c r="C79" s="201">
        <v>0.28999999999999998</v>
      </c>
      <c r="D79" s="152">
        <v>0.2</v>
      </c>
      <c r="E79" s="152">
        <v>0.65</v>
      </c>
      <c r="F79" s="163">
        <v>0.59499999999999997</v>
      </c>
      <c r="G79" s="153"/>
      <c r="H79" s="163">
        <v>0.97499999999999998</v>
      </c>
      <c r="I79" s="203">
        <v>1.4450867052023122</v>
      </c>
      <c r="J79" s="204">
        <v>0.7225433526011561</v>
      </c>
      <c r="K79" s="203">
        <v>0.24084778420038536</v>
      </c>
      <c r="L79" s="205">
        <v>2.8901734104046244</v>
      </c>
      <c r="M79" s="211">
        <v>1.4450867052023122</v>
      </c>
      <c r="N79" s="207">
        <v>0.48169556840077071</v>
      </c>
      <c r="O79" s="208">
        <v>1.4450867052023122</v>
      </c>
      <c r="P79" s="208">
        <v>1.4450867052023122</v>
      </c>
      <c r="Q79" s="203">
        <v>0.24084778420038536</v>
      </c>
      <c r="R79" s="209">
        <v>2.8901734104046244</v>
      </c>
      <c r="S79" s="211">
        <v>2.8901734104046244</v>
      </c>
      <c r="T79" s="207">
        <v>0.48169556840077071</v>
      </c>
      <c r="U79" s="210">
        <v>1.4501160092807424</v>
      </c>
      <c r="V79" s="203">
        <v>0.72505800464037118</v>
      </c>
      <c r="W79" s="203">
        <v>0.2416860015467904</v>
      </c>
      <c r="X79" s="209">
        <v>2.9002320185614847</v>
      </c>
      <c r="Y79" s="211">
        <v>1.4501160092807424</v>
      </c>
      <c r="Z79" s="207">
        <v>0.4833720030935808</v>
      </c>
      <c r="AA79" s="210">
        <v>3.2509752925877762</v>
      </c>
      <c r="AB79" s="203">
        <v>1.6254876462938881</v>
      </c>
      <c r="AC79" s="203">
        <v>0.54182921543129603</v>
      </c>
      <c r="AD79" s="209">
        <v>6.5019505851755524</v>
      </c>
      <c r="AE79" s="211">
        <v>3.2509752925877762</v>
      </c>
      <c r="AF79" s="207">
        <v>1.0836584308625921</v>
      </c>
      <c r="AG79" s="210">
        <v>6.5019505851755524</v>
      </c>
      <c r="AH79" s="203">
        <v>3.2509752925877762</v>
      </c>
      <c r="AI79" s="203">
        <v>1.0836584308625921</v>
      </c>
      <c r="AJ79" s="209">
        <v>13.003901170351105</v>
      </c>
      <c r="AK79" s="211">
        <v>6.5019505851755524</v>
      </c>
      <c r="AL79" s="212">
        <v>2.1673168617251841</v>
      </c>
    </row>
    <row r="80" spans="1:38" x14ac:dyDescent="0.25">
      <c r="A80" s="254" t="s">
        <v>252</v>
      </c>
      <c r="B80" s="152">
        <v>0.14899999999999999</v>
      </c>
      <c r="C80" s="152">
        <v>0.35099999999999998</v>
      </c>
      <c r="D80" s="152">
        <v>0.26900000000000002</v>
      </c>
      <c r="E80" s="152">
        <v>0.54300000000000004</v>
      </c>
      <c r="F80" s="163"/>
      <c r="G80" s="153"/>
      <c r="H80" s="163">
        <v>1.0860000000000001</v>
      </c>
      <c r="I80" s="203"/>
      <c r="J80" s="204"/>
      <c r="K80" s="203"/>
      <c r="L80" s="211"/>
      <c r="M80" s="211"/>
      <c r="N80" s="207"/>
      <c r="O80" s="203"/>
      <c r="P80" s="208"/>
      <c r="Q80" s="203"/>
      <c r="R80" s="207"/>
      <c r="S80" s="207"/>
      <c r="T80" s="207"/>
      <c r="U80" s="210"/>
      <c r="V80" s="203"/>
      <c r="W80" s="203"/>
      <c r="X80" s="209"/>
      <c r="Y80" s="211"/>
      <c r="Z80" s="207"/>
      <c r="AA80" s="210"/>
      <c r="AB80" s="203"/>
      <c r="AC80" s="203"/>
      <c r="AD80" s="209"/>
      <c r="AE80" s="211"/>
      <c r="AF80" s="207"/>
      <c r="AG80" s="210"/>
      <c r="AH80" s="203"/>
      <c r="AI80" s="203"/>
      <c r="AJ80" s="209"/>
      <c r="AK80" s="211"/>
      <c r="AL80" s="212"/>
    </row>
    <row r="81" spans="1:38" x14ac:dyDescent="0.25">
      <c r="A81" s="247" t="s">
        <v>245</v>
      </c>
      <c r="B81" s="152">
        <v>0.35699999999999998</v>
      </c>
      <c r="C81" s="152">
        <v>0.33600000000000002</v>
      </c>
      <c r="D81" s="152">
        <v>0.28599999999999998</v>
      </c>
      <c r="E81" s="163">
        <v>0.67200000000000004</v>
      </c>
      <c r="F81" s="163"/>
      <c r="G81" s="153"/>
      <c r="H81" s="163">
        <v>1.3460000000000001</v>
      </c>
      <c r="I81" s="203">
        <v>1.6334531198954589</v>
      </c>
      <c r="J81" s="204">
        <v>0.81672655994772947</v>
      </c>
      <c r="K81" s="203">
        <v>0.27224218664924316</v>
      </c>
      <c r="L81" s="207">
        <v>3.2669062397909179</v>
      </c>
      <c r="M81" s="207">
        <v>1.6334531198954589</v>
      </c>
      <c r="N81" s="207">
        <v>0.54448437329848631</v>
      </c>
      <c r="O81" s="210">
        <v>1.6334531198954589</v>
      </c>
      <c r="P81" s="208">
        <v>1.6334531198954589</v>
      </c>
      <c r="Q81" s="203">
        <v>0.27224218664924316</v>
      </c>
      <c r="R81" s="211">
        <v>3.2669062397909179</v>
      </c>
      <c r="S81" s="211">
        <v>3.2669062397909179</v>
      </c>
      <c r="T81" s="207">
        <v>0.54448437329848631</v>
      </c>
      <c r="U81" s="210">
        <v>1.6852039096730704</v>
      </c>
      <c r="V81" s="203">
        <v>0.84260195483653522</v>
      </c>
      <c r="W81" s="203">
        <v>0.28086731827884509</v>
      </c>
      <c r="X81" s="209">
        <v>3.3704078193461409</v>
      </c>
      <c r="Y81" s="211">
        <v>1.6852039096730704</v>
      </c>
      <c r="Z81" s="207">
        <v>0.56173463655769018</v>
      </c>
      <c r="AA81" s="210">
        <v>3.3333333333333335</v>
      </c>
      <c r="AB81" s="203">
        <v>1.6666666666666667</v>
      </c>
      <c r="AC81" s="203">
        <v>0.55555555555555558</v>
      </c>
      <c r="AD81" s="209">
        <v>6.666666666666667</v>
      </c>
      <c r="AE81" s="211">
        <v>3.3333333333333335</v>
      </c>
      <c r="AF81" s="207">
        <v>1.1111111111111112</v>
      </c>
      <c r="AG81" s="210">
        <v>6.666666666666667</v>
      </c>
      <c r="AH81" s="203">
        <v>3.3333333333333335</v>
      </c>
      <c r="AI81" s="203">
        <v>1.1111111111111112</v>
      </c>
      <c r="AJ81" s="209">
        <v>13.333333333333334</v>
      </c>
      <c r="AK81" s="211">
        <v>6.666666666666667</v>
      </c>
      <c r="AL81" s="212">
        <v>2.2222222222222223</v>
      </c>
    </row>
    <row r="82" spans="1:38" x14ac:dyDescent="0.25">
      <c r="A82" s="254" t="s">
        <v>5</v>
      </c>
      <c r="B82" s="201">
        <v>0.22900000000000001</v>
      </c>
      <c r="C82" s="201">
        <v>0.33700000000000002</v>
      </c>
      <c r="D82" s="152">
        <v>1.0429999999999999</v>
      </c>
      <c r="E82" s="163">
        <v>0.67400000000000004</v>
      </c>
      <c r="F82" s="163"/>
      <c r="G82" s="153"/>
      <c r="H82" s="163">
        <v>1.3480000000000001</v>
      </c>
      <c r="I82" s="203">
        <v>2.2232103156958649</v>
      </c>
      <c r="J82" s="204">
        <v>1.1116051578479325</v>
      </c>
      <c r="K82" s="203">
        <v>0.37053505261597747</v>
      </c>
      <c r="L82" s="205">
        <v>4.4464206313917298</v>
      </c>
      <c r="M82" s="211">
        <v>2.2232103156958649</v>
      </c>
      <c r="N82" s="207">
        <v>0.74107010523195493</v>
      </c>
      <c r="O82" s="203">
        <v>2.2232103156958649</v>
      </c>
      <c r="P82" s="208">
        <v>2.2232103156958649</v>
      </c>
      <c r="Q82" s="203">
        <v>0.37053505261597747</v>
      </c>
      <c r="R82" s="209">
        <v>4.4464206313917298</v>
      </c>
      <c r="S82" s="211">
        <v>4.4464206313917298</v>
      </c>
      <c r="T82" s="207">
        <v>0.74107010523195493</v>
      </c>
      <c r="U82" s="210">
        <v>2.8264556246466932</v>
      </c>
      <c r="V82" s="203">
        <v>1.4132278123233466</v>
      </c>
      <c r="W82" s="203">
        <v>0.47107593744111553</v>
      </c>
      <c r="X82" s="209">
        <v>5.6529112492933864</v>
      </c>
      <c r="Y82" s="211">
        <v>2.8264556246466932</v>
      </c>
      <c r="Z82" s="207">
        <v>0.94215187488223107</v>
      </c>
      <c r="AA82" s="210">
        <v>6.25</v>
      </c>
      <c r="AB82" s="203">
        <v>3.125</v>
      </c>
      <c r="AC82" s="203">
        <v>1.0416666666666667</v>
      </c>
      <c r="AD82" s="209">
        <v>12.5</v>
      </c>
      <c r="AE82" s="211">
        <v>6.25</v>
      </c>
      <c r="AF82" s="207">
        <v>2.0833333333333335</v>
      </c>
      <c r="AG82" s="210">
        <v>12.5</v>
      </c>
      <c r="AH82" s="203">
        <v>6.25</v>
      </c>
      <c r="AI82" s="203">
        <v>2.0833333333333335</v>
      </c>
      <c r="AJ82" s="209">
        <v>25</v>
      </c>
      <c r="AK82" s="211">
        <v>12.5</v>
      </c>
      <c r="AL82" s="212">
        <v>4.166666666666667</v>
      </c>
    </row>
    <row r="83" spans="1:38" x14ac:dyDescent="0.25">
      <c r="A83" s="262" t="s">
        <v>8</v>
      </c>
      <c r="B83" s="201">
        <v>0.27600000000000002</v>
      </c>
      <c r="C83" s="201">
        <v>0.98899999999999999</v>
      </c>
      <c r="D83" s="163"/>
      <c r="E83" s="163">
        <v>1.978</v>
      </c>
      <c r="F83" s="163"/>
      <c r="G83" s="153"/>
      <c r="H83" s="163">
        <v>1.978</v>
      </c>
      <c r="I83" s="192">
        <v>2.5</v>
      </c>
      <c r="J83" s="204">
        <v>1.25</v>
      </c>
      <c r="K83" s="203">
        <v>0.41666666666666669</v>
      </c>
      <c r="L83" s="206">
        <v>5</v>
      </c>
      <c r="M83" s="206">
        <v>2.5</v>
      </c>
      <c r="N83" s="207">
        <v>0.83333333333333337</v>
      </c>
      <c r="O83" s="192">
        <v>2.5</v>
      </c>
      <c r="P83" s="208">
        <v>2.5</v>
      </c>
      <c r="Q83" s="203">
        <v>0.41666666666666669</v>
      </c>
      <c r="R83" s="206">
        <v>5</v>
      </c>
      <c r="S83" s="206">
        <v>5</v>
      </c>
      <c r="T83" s="207">
        <v>0.83333333333333337</v>
      </c>
      <c r="U83" s="210">
        <v>4.9455984174085064</v>
      </c>
      <c r="V83" s="203">
        <v>2.4727992087042532</v>
      </c>
      <c r="W83" s="203">
        <v>0.82426640290141773</v>
      </c>
      <c r="X83" s="209">
        <v>9.8911968348170127</v>
      </c>
      <c r="Y83" s="211">
        <v>4.9455984174085064</v>
      </c>
      <c r="Z83" s="207">
        <v>1.6485328058028355</v>
      </c>
      <c r="AA83" s="210">
        <v>9.9009900990099009</v>
      </c>
      <c r="AB83" s="203">
        <v>4.9504950495049505</v>
      </c>
      <c r="AC83" s="203">
        <v>1.6501650165016502</v>
      </c>
      <c r="AD83" s="209">
        <v>19.801980198019802</v>
      </c>
      <c r="AE83" s="211">
        <v>9.9009900990099009</v>
      </c>
      <c r="AF83" s="207">
        <v>3.3003300330033003</v>
      </c>
      <c r="AG83" s="210">
        <v>19.801980198019802</v>
      </c>
      <c r="AH83" s="203">
        <v>9.9009900990099009</v>
      </c>
      <c r="AI83" s="203">
        <v>3.3003300330033003</v>
      </c>
      <c r="AJ83" s="209">
        <v>39.603960396039604</v>
      </c>
      <c r="AK83" s="211">
        <v>19.801980198019802</v>
      </c>
      <c r="AL83" s="212">
        <v>6.6006600660066006</v>
      </c>
    </row>
    <row r="84" spans="1:38" x14ac:dyDescent="0.25">
      <c r="A84" s="255" t="s">
        <v>138</v>
      </c>
      <c r="B84" s="152">
        <v>0.22</v>
      </c>
      <c r="C84" s="152">
        <v>0.38300000000000001</v>
      </c>
      <c r="D84" s="152">
        <v>0.249</v>
      </c>
      <c r="E84" s="152">
        <v>1.036</v>
      </c>
      <c r="F84" s="163"/>
      <c r="G84" s="153"/>
      <c r="H84" s="163">
        <v>2.0720000000000001</v>
      </c>
      <c r="I84" s="203">
        <v>1.5873015873015872</v>
      </c>
      <c r="J84" s="215">
        <v>0.79365079365079361</v>
      </c>
      <c r="K84" s="203">
        <v>0.26455026455026454</v>
      </c>
      <c r="L84" s="211">
        <v>3.1746031746031744</v>
      </c>
      <c r="M84" s="211">
        <v>1.5873015873015872</v>
      </c>
      <c r="N84" s="207">
        <v>0.52910052910052907</v>
      </c>
      <c r="O84" s="203">
        <v>1.5873015873015872</v>
      </c>
      <c r="P84" s="208">
        <v>1.5873015873015872</v>
      </c>
      <c r="Q84" s="203">
        <v>0.26455026455026454</v>
      </c>
      <c r="R84" s="207">
        <v>3.1746031746031744</v>
      </c>
      <c r="S84" s="207">
        <v>3.1746031746031744</v>
      </c>
      <c r="T84" s="207">
        <v>0.52910052910052907</v>
      </c>
      <c r="U84" s="210">
        <v>3.0156815440289506</v>
      </c>
      <c r="V84" s="203">
        <v>1.5078407720144753</v>
      </c>
      <c r="W84" s="203">
        <v>0.50261359067149181</v>
      </c>
      <c r="X84" s="209">
        <v>6.0313630880579012</v>
      </c>
      <c r="Y84" s="211">
        <v>3.0156815440289506</v>
      </c>
      <c r="Z84" s="207">
        <v>1.0052271813429836</v>
      </c>
      <c r="AA84" s="210">
        <v>5.1813471502590671</v>
      </c>
      <c r="AB84" s="203">
        <v>2.5906735751295336</v>
      </c>
      <c r="AC84" s="203">
        <v>0.86355785837651122</v>
      </c>
      <c r="AD84" s="209">
        <v>10.362694300518134</v>
      </c>
      <c r="AE84" s="211">
        <v>5.1813471502590671</v>
      </c>
      <c r="AF84" s="207">
        <v>1.7271157167530224</v>
      </c>
      <c r="AG84" s="210">
        <v>10.37344398340249</v>
      </c>
      <c r="AH84" s="203">
        <v>5.186721991701245</v>
      </c>
      <c r="AI84" s="203">
        <v>1.7289073305670817</v>
      </c>
      <c r="AJ84" s="209">
        <v>20.74688796680498</v>
      </c>
      <c r="AK84" s="211">
        <v>10.37344398340249</v>
      </c>
      <c r="AL84" s="212">
        <v>3.4578146611341634</v>
      </c>
    </row>
    <row r="85" spans="1:38" x14ac:dyDescent="0.25">
      <c r="A85" s="262" t="s">
        <v>9</v>
      </c>
      <c r="B85" s="201">
        <v>0.377</v>
      </c>
      <c r="C85" s="201">
        <v>1.077</v>
      </c>
      <c r="D85" s="163"/>
      <c r="E85" s="163">
        <v>2.1539999999999999</v>
      </c>
      <c r="F85" s="163"/>
      <c r="G85" s="153"/>
      <c r="H85" s="163">
        <v>4.3079999999999998</v>
      </c>
      <c r="I85" s="203">
        <v>3.6363636363636362</v>
      </c>
      <c r="J85" s="204">
        <v>1.8181818181818181</v>
      </c>
      <c r="K85" s="203">
        <v>0.60606060606060608</v>
      </c>
      <c r="L85" s="211">
        <v>7.2727272727272725</v>
      </c>
      <c r="M85" s="211">
        <v>3.6363636363636362</v>
      </c>
      <c r="N85" s="207">
        <v>1.2121212121212122</v>
      </c>
      <c r="O85" s="203">
        <v>3.6363636363636362</v>
      </c>
      <c r="P85" s="208">
        <v>3.6363636363636362</v>
      </c>
      <c r="Q85" s="203">
        <v>0.60606060606060608</v>
      </c>
      <c r="R85" s="207">
        <v>7.2727272727272725</v>
      </c>
      <c r="S85" s="207">
        <v>7.2727272727272725</v>
      </c>
      <c r="T85" s="207">
        <v>1.2121212121212122</v>
      </c>
      <c r="U85" s="210">
        <v>5.3879310344827589</v>
      </c>
      <c r="V85" s="203">
        <v>2.6939655172413794</v>
      </c>
      <c r="W85" s="203">
        <v>0.89798850574712652</v>
      </c>
      <c r="X85" s="209">
        <v>10.775862068965518</v>
      </c>
      <c r="Y85" s="211">
        <v>5.3879310344827589</v>
      </c>
      <c r="Z85" s="207">
        <v>1.795977011494253</v>
      </c>
      <c r="AA85" s="210">
        <v>10</v>
      </c>
      <c r="AB85" s="203">
        <v>5</v>
      </c>
      <c r="AC85" s="203">
        <v>1.6666666666666667</v>
      </c>
      <c r="AD85" s="209">
        <v>20</v>
      </c>
      <c r="AE85" s="211">
        <v>10</v>
      </c>
      <c r="AF85" s="207">
        <v>3.3333333333333335</v>
      </c>
      <c r="AG85" s="210">
        <v>20</v>
      </c>
      <c r="AH85" s="203">
        <v>10</v>
      </c>
      <c r="AI85" s="203">
        <v>3.3333333333333335</v>
      </c>
      <c r="AJ85" s="209">
        <v>40</v>
      </c>
      <c r="AK85" s="211">
        <v>20</v>
      </c>
      <c r="AL85" s="212">
        <v>6.666666666666667</v>
      </c>
    </row>
    <row r="86" spans="1:38" x14ac:dyDescent="0.25">
      <c r="A86" s="253" t="s">
        <v>194</v>
      </c>
      <c r="B86" s="152">
        <v>0.22</v>
      </c>
      <c r="C86" s="152">
        <v>0.183</v>
      </c>
      <c r="D86" s="152">
        <v>0.189</v>
      </c>
      <c r="E86" s="152">
        <v>0.42</v>
      </c>
      <c r="F86" s="163"/>
      <c r="G86" s="153"/>
      <c r="H86" s="163"/>
      <c r="I86" s="192">
        <v>1.25</v>
      </c>
      <c r="J86" s="215">
        <v>0.625</v>
      </c>
      <c r="K86" s="215">
        <v>0.20833333333333334</v>
      </c>
      <c r="L86" s="206">
        <v>2.5</v>
      </c>
      <c r="M86" s="206">
        <v>1.25</v>
      </c>
      <c r="N86" s="207">
        <v>0.41666666666666669</v>
      </c>
      <c r="O86" s="192">
        <v>1.25</v>
      </c>
      <c r="P86" s="192">
        <v>1.25</v>
      </c>
      <c r="Q86" s="203">
        <v>0.20833333333333334</v>
      </c>
      <c r="R86" s="206">
        <v>2.5</v>
      </c>
      <c r="S86" s="206">
        <v>2.5</v>
      </c>
      <c r="T86" s="206">
        <v>0.42</v>
      </c>
      <c r="U86" s="210">
        <v>0.91</v>
      </c>
      <c r="V86" s="192">
        <v>0.45</v>
      </c>
      <c r="W86" s="203">
        <v>0.15</v>
      </c>
      <c r="X86" s="209">
        <v>1.8</v>
      </c>
      <c r="Y86" s="211">
        <v>0.9</v>
      </c>
      <c r="Z86" s="207">
        <v>0.3</v>
      </c>
      <c r="AA86" s="192">
        <v>2.1</v>
      </c>
      <c r="AB86" s="192">
        <v>1.05</v>
      </c>
      <c r="AC86" s="203">
        <v>0.35</v>
      </c>
      <c r="AD86" s="209">
        <v>4.2</v>
      </c>
      <c r="AE86" s="211">
        <v>2.1</v>
      </c>
      <c r="AF86" s="207">
        <v>0.7</v>
      </c>
      <c r="AG86" s="192">
        <v>4.2</v>
      </c>
      <c r="AH86" s="192">
        <v>2.1</v>
      </c>
      <c r="AI86" s="210">
        <v>0.7</v>
      </c>
      <c r="AJ86" s="209">
        <v>8.4</v>
      </c>
      <c r="AK86" s="211">
        <v>4.2</v>
      </c>
      <c r="AL86" s="212">
        <v>1.4</v>
      </c>
    </row>
    <row r="87" spans="1:38" x14ac:dyDescent="0.25">
      <c r="A87" s="248" t="s">
        <v>195</v>
      </c>
      <c r="B87" s="152">
        <v>2.3E-2</v>
      </c>
      <c r="C87" s="152">
        <v>0.111</v>
      </c>
      <c r="D87" s="152">
        <v>0.17</v>
      </c>
      <c r="E87" s="152">
        <v>0.42599999999999999</v>
      </c>
      <c r="F87" s="152">
        <v>0.24299999999999999</v>
      </c>
      <c r="G87" s="153"/>
      <c r="H87" s="152"/>
      <c r="I87" s="192">
        <v>0.97</v>
      </c>
      <c r="J87" s="192">
        <v>0.46500000000000002</v>
      </c>
      <c r="K87" s="192">
        <v>0.16</v>
      </c>
      <c r="L87" s="206">
        <v>1.94</v>
      </c>
      <c r="M87" s="206">
        <v>0.97</v>
      </c>
      <c r="N87" s="206">
        <v>0.32</v>
      </c>
      <c r="O87" s="192">
        <v>0.97</v>
      </c>
      <c r="P87" s="192">
        <v>0.97</v>
      </c>
      <c r="Q87" s="192">
        <v>0.16</v>
      </c>
      <c r="R87" s="206">
        <v>1.94</v>
      </c>
      <c r="S87" s="206">
        <v>1.94</v>
      </c>
      <c r="T87" s="206">
        <v>0.32</v>
      </c>
      <c r="U87" s="192">
        <v>0.55000000000000004</v>
      </c>
      <c r="V87" s="192">
        <v>0.27</v>
      </c>
      <c r="W87" s="192">
        <v>0.09</v>
      </c>
      <c r="X87" s="206">
        <v>1.1000000000000001</v>
      </c>
      <c r="Y87" s="206">
        <v>0.54</v>
      </c>
      <c r="Z87" s="206">
        <v>0.18</v>
      </c>
      <c r="AA87" s="192">
        <v>2.13</v>
      </c>
      <c r="AB87" s="192">
        <v>1.0649999999999999</v>
      </c>
      <c r="AC87" s="192">
        <v>0.35499999999999998</v>
      </c>
      <c r="AD87" s="206">
        <v>4.26</v>
      </c>
      <c r="AE87" s="206">
        <v>2.13</v>
      </c>
      <c r="AF87" s="206">
        <v>0.35499999999999998</v>
      </c>
      <c r="AG87" s="192">
        <v>4.26</v>
      </c>
      <c r="AH87" s="192">
        <v>2.13</v>
      </c>
      <c r="AI87" s="192">
        <v>0.71</v>
      </c>
      <c r="AJ87" s="206">
        <v>8.52</v>
      </c>
      <c r="AK87" s="206">
        <v>4.26</v>
      </c>
      <c r="AL87" s="214">
        <v>1.42</v>
      </c>
    </row>
    <row r="88" spans="1:38" x14ac:dyDescent="0.25">
      <c r="A88" s="254" t="s">
        <v>201</v>
      </c>
      <c r="B88" s="152">
        <v>5.0999999999999997E-2</v>
      </c>
      <c r="C88" s="152">
        <v>0.28599999999999998</v>
      </c>
      <c r="D88" s="152">
        <v>0.151</v>
      </c>
      <c r="E88" s="152">
        <v>0.437</v>
      </c>
      <c r="F88" s="163"/>
      <c r="G88" s="153"/>
      <c r="H88" s="163"/>
      <c r="I88" s="192">
        <v>1.1599999999999999</v>
      </c>
      <c r="J88" s="192">
        <v>0.57999999999999996</v>
      </c>
      <c r="K88" s="192">
        <v>0.19</v>
      </c>
      <c r="L88" s="206">
        <v>2.3199999999999998</v>
      </c>
      <c r="M88" s="206">
        <v>1.1599999999999999</v>
      </c>
      <c r="N88" s="206">
        <v>0.38</v>
      </c>
      <c r="O88" s="192">
        <v>1.1599999999999999</v>
      </c>
      <c r="P88" s="192">
        <v>1.1599999999999999</v>
      </c>
      <c r="Q88" s="192">
        <v>0.19</v>
      </c>
      <c r="R88" s="206">
        <v>2.3199999999999998</v>
      </c>
      <c r="S88" s="206">
        <v>2.3199999999999998</v>
      </c>
      <c r="T88" s="206">
        <v>0.38</v>
      </c>
      <c r="U88" s="192">
        <v>1.43</v>
      </c>
      <c r="V88" s="192">
        <v>0.81</v>
      </c>
      <c r="W88" s="192">
        <v>0.24</v>
      </c>
      <c r="X88" s="209">
        <v>2.86</v>
      </c>
      <c r="Y88" s="206">
        <v>1.62</v>
      </c>
      <c r="Z88" s="206">
        <v>0.44</v>
      </c>
      <c r="AA88" s="192">
        <v>2.1800000000000002</v>
      </c>
      <c r="AB88" s="192">
        <v>1.0900000000000001</v>
      </c>
      <c r="AC88" s="192">
        <v>0.36</v>
      </c>
      <c r="AD88" s="209">
        <v>4.3600000000000003</v>
      </c>
      <c r="AE88" s="206">
        <v>2.1800000000000002</v>
      </c>
      <c r="AF88" s="206">
        <v>0.72</v>
      </c>
      <c r="AG88" s="192">
        <v>4.37</v>
      </c>
      <c r="AH88" s="192">
        <v>2.1800000000000002</v>
      </c>
      <c r="AI88" s="192">
        <v>0.73</v>
      </c>
      <c r="AJ88" s="209">
        <v>8.74</v>
      </c>
      <c r="AK88" s="206">
        <v>4.37</v>
      </c>
      <c r="AL88" s="214">
        <v>1.46</v>
      </c>
    </row>
    <row r="89" spans="1:38" x14ac:dyDescent="0.25">
      <c r="A89" s="279" t="s">
        <v>231</v>
      </c>
      <c r="B89" s="281">
        <v>0.111</v>
      </c>
      <c r="C89" s="201">
        <v>0.32300000000000001</v>
      </c>
      <c r="D89" s="152">
        <v>0.223</v>
      </c>
      <c r="E89" s="152">
        <v>0.47399999999999998</v>
      </c>
      <c r="F89" s="163"/>
      <c r="G89" s="163"/>
      <c r="H89" s="163"/>
      <c r="I89" s="192">
        <v>1.41</v>
      </c>
      <c r="J89" s="192">
        <v>0.7</v>
      </c>
      <c r="K89" s="192">
        <v>0.23499999999999999</v>
      </c>
      <c r="L89" s="207">
        <v>2.82</v>
      </c>
      <c r="M89" s="207">
        <v>1.4</v>
      </c>
      <c r="N89" s="207">
        <v>0.48</v>
      </c>
      <c r="O89" s="210">
        <v>1.41</v>
      </c>
      <c r="P89" s="208">
        <v>1.41</v>
      </c>
      <c r="Q89" s="203">
        <v>0.24</v>
      </c>
      <c r="R89" s="211">
        <v>2.82</v>
      </c>
      <c r="S89" s="211">
        <v>2.82</v>
      </c>
      <c r="T89" s="207">
        <v>0.48</v>
      </c>
      <c r="U89" s="210">
        <v>1.61</v>
      </c>
      <c r="V89" s="203">
        <v>0.8</v>
      </c>
      <c r="W89" s="203">
        <v>0.27</v>
      </c>
      <c r="X89" s="209">
        <v>3.2</v>
      </c>
      <c r="Y89" s="211">
        <v>1.6</v>
      </c>
      <c r="Z89" s="207">
        <v>0.54</v>
      </c>
      <c r="AA89" s="210">
        <v>2.37</v>
      </c>
      <c r="AB89" s="203">
        <v>1.19</v>
      </c>
      <c r="AC89" s="203">
        <v>0.4</v>
      </c>
      <c r="AD89" s="209">
        <v>4.8</v>
      </c>
      <c r="AE89" s="211">
        <v>2.4</v>
      </c>
      <c r="AF89" s="207">
        <v>0.8</v>
      </c>
      <c r="AG89" s="210">
        <v>4.74</v>
      </c>
      <c r="AH89" s="203">
        <v>2.37</v>
      </c>
      <c r="AI89" s="203">
        <v>0.78</v>
      </c>
      <c r="AJ89" s="209">
        <v>9.4</v>
      </c>
      <c r="AK89" s="211">
        <v>4.7</v>
      </c>
      <c r="AL89" s="212">
        <v>1.56</v>
      </c>
    </row>
    <row r="90" spans="1:38" x14ac:dyDescent="0.25">
      <c r="A90" s="248" t="s">
        <v>202</v>
      </c>
      <c r="B90" s="152">
        <v>0.04</v>
      </c>
      <c r="C90" s="152">
        <v>0.183</v>
      </c>
      <c r="D90" s="152">
        <v>0.17399999999999999</v>
      </c>
      <c r="E90" s="152">
        <v>0.61699999999999999</v>
      </c>
      <c r="F90" s="163"/>
      <c r="G90" s="153"/>
      <c r="H90" s="163"/>
      <c r="I90" s="203">
        <v>1.2</v>
      </c>
      <c r="J90" s="204">
        <v>0.6</v>
      </c>
      <c r="K90" s="203">
        <v>0.2</v>
      </c>
      <c r="L90" s="206">
        <v>2.4</v>
      </c>
      <c r="M90" s="206">
        <v>1.2</v>
      </c>
      <c r="N90" s="207">
        <v>0.4</v>
      </c>
      <c r="O90" s="192">
        <v>1.2</v>
      </c>
      <c r="P90" s="208">
        <v>1.2</v>
      </c>
      <c r="Q90" s="203">
        <v>0.2</v>
      </c>
      <c r="R90" s="206">
        <v>2.4</v>
      </c>
      <c r="S90" s="206">
        <v>2.4</v>
      </c>
      <c r="T90" s="207">
        <v>0.4</v>
      </c>
      <c r="U90" s="192">
        <v>0.9</v>
      </c>
      <c r="V90" s="192">
        <v>0.45</v>
      </c>
      <c r="W90" s="192">
        <v>0.15</v>
      </c>
      <c r="X90" s="209">
        <v>1.8</v>
      </c>
      <c r="Y90" s="206">
        <v>0.9</v>
      </c>
      <c r="Z90" s="206">
        <v>0.3</v>
      </c>
      <c r="AA90" s="192">
        <v>3.08</v>
      </c>
      <c r="AB90" s="192">
        <v>1.54</v>
      </c>
      <c r="AC90" s="192">
        <v>0.51</v>
      </c>
      <c r="AD90" s="206">
        <v>6.16</v>
      </c>
      <c r="AE90" s="206">
        <v>3.08</v>
      </c>
      <c r="AF90" s="206">
        <v>1.02</v>
      </c>
      <c r="AG90" s="192">
        <v>6.16</v>
      </c>
      <c r="AH90" s="192">
        <v>3.08</v>
      </c>
      <c r="AI90" s="192">
        <v>1.03</v>
      </c>
      <c r="AJ90" s="209">
        <v>12.32</v>
      </c>
      <c r="AK90" s="206">
        <v>6.16</v>
      </c>
      <c r="AL90" s="214">
        <v>2.06</v>
      </c>
    </row>
    <row r="91" spans="1:38" x14ac:dyDescent="0.25">
      <c r="A91" s="254" t="s">
        <v>235</v>
      </c>
      <c r="B91" s="152">
        <v>0.02</v>
      </c>
      <c r="C91" s="152">
        <v>7.6999999999999999E-2</v>
      </c>
      <c r="D91" s="152">
        <v>0.19700000000000001</v>
      </c>
      <c r="E91" s="152">
        <v>0.73399999999999999</v>
      </c>
      <c r="F91" s="163"/>
      <c r="G91" s="153"/>
      <c r="H91" s="163"/>
      <c r="I91" s="203">
        <v>1.28</v>
      </c>
      <c r="J91" s="215">
        <v>0.64</v>
      </c>
      <c r="K91" s="203">
        <v>0.21</v>
      </c>
      <c r="L91" s="205">
        <v>2.56</v>
      </c>
      <c r="M91" s="211">
        <v>1.28</v>
      </c>
      <c r="N91" s="207">
        <v>0.42</v>
      </c>
      <c r="O91" s="203">
        <v>1.28</v>
      </c>
      <c r="P91" s="266">
        <v>1.28</v>
      </c>
      <c r="Q91" s="203">
        <v>0.21</v>
      </c>
      <c r="R91" s="260">
        <v>2.56</v>
      </c>
      <c r="S91" s="207">
        <v>2.56</v>
      </c>
      <c r="T91" s="207">
        <v>0.42</v>
      </c>
      <c r="U91" s="203">
        <v>0.39</v>
      </c>
      <c r="V91" s="203">
        <v>0.19</v>
      </c>
      <c r="W91" s="203">
        <v>6.5000000000000002E-2</v>
      </c>
      <c r="X91" s="209">
        <v>0.78</v>
      </c>
      <c r="Y91" s="211">
        <v>0.38</v>
      </c>
      <c r="Z91" s="207">
        <v>0.14000000000000001</v>
      </c>
      <c r="AA91" s="210">
        <v>3.67</v>
      </c>
      <c r="AB91" s="203">
        <v>1.83</v>
      </c>
      <c r="AC91" s="203">
        <v>0.61</v>
      </c>
      <c r="AD91" s="209">
        <v>7.4</v>
      </c>
      <c r="AE91" s="211">
        <v>3.66</v>
      </c>
      <c r="AF91" s="207">
        <v>1.22</v>
      </c>
      <c r="AG91" s="210">
        <v>7.4</v>
      </c>
      <c r="AH91" s="203">
        <v>3.7</v>
      </c>
      <c r="AI91" s="203">
        <v>1.22</v>
      </c>
      <c r="AJ91" s="209">
        <v>14.8</v>
      </c>
      <c r="AK91" s="211">
        <v>7.4</v>
      </c>
      <c r="AL91" s="212">
        <v>2.44</v>
      </c>
    </row>
    <row r="92" spans="1:38" x14ac:dyDescent="0.25">
      <c r="A92" s="254" t="s">
        <v>215</v>
      </c>
      <c r="B92" s="152">
        <v>0.16900000000000001</v>
      </c>
      <c r="C92" s="152">
        <v>0.52900000000000003</v>
      </c>
      <c r="D92" s="152">
        <v>0.54</v>
      </c>
      <c r="E92" s="163">
        <v>1.0580000000000001</v>
      </c>
      <c r="F92" s="152"/>
      <c r="G92" s="153"/>
      <c r="H92" s="152"/>
      <c r="I92" s="203">
        <v>2.06</v>
      </c>
      <c r="J92" s="204">
        <v>1.03</v>
      </c>
      <c r="K92" s="203">
        <v>0.34300000000000003</v>
      </c>
      <c r="L92" s="211">
        <v>4.12</v>
      </c>
      <c r="M92" s="211">
        <v>2</v>
      </c>
      <c r="N92" s="207">
        <v>0.68</v>
      </c>
      <c r="O92" s="203">
        <v>2.06</v>
      </c>
      <c r="P92" s="208">
        <v>2.06</v>
      </c>
      <c r="Q92" s="203">
        <v>0.34</v>
      </c>
      <c r="R92" s="207">
        <v>4.0999999999999996</v>
      </c>
      <c r="S92" s="207">
        <v>4.0999999999999996</v>
      </c>
      <c r="T92" s="207">
        <v>0.68</v>
      </c>
      <c r="U92" s="210">
        <v>2.64</v>
      </c>
      <c r="V92" s="203">
        <v>1.3</v>
      </c>
      <c r="W92" s="203">
        <v>0.44</v>
      </c>
      <c r="X92" s="209">
        <v>5.2</v>
      </c>
      <c r="Y92" s="211">
        <v>2.6</v>
      </c>
      <c r="Z92" s="207">
        <v>0.88</v>
      </c>
      <c r="AA92" s="210">
        <v>5.2</v>
      </c>
      <c r="AB92" s="203">
        <v>2.64</v>
      </c>
      <c r="AC92" s="203">
        <v>0.85699999999999998</v>
      </c>
      <c r="AD92" s="209">
        <v>10.4</v>
      </c>
      <c r="AE92" s="211">
        <v>5.2</v>
      </c>
      <c r="AF92" s="207">
        <v>1.72</v>
      </c>
      <c r="AG92" s="210">
        <v>10.4</v>
      </c>
      <c r="AH92" s="203">
        <v>5.3</v>
      </c>
      <c r="AI92" s="203">
        <v>1.72</v>
      </c>
      <c r="AJ92" s="209">
        <v>20.8</v>
      </c>
      <c r="AK92" s="211">
        <v>10.6</v>
      </c>
      <c r="AL92" s="212">
        <v>3.44</v>
      </c>
    </row>
    <row r="93" spans="1:38" x14ac:dyDescent="0.25">
      <c r="A93" s="262" t="s">
        <v>204</v>
      </c>
      <c r="B93" s="152">
        <v>8.8999999999999996E-2</v>
      </c>
      <c r="C93" s="161">
        <v>0.78</v>
      </c>
      <c r="D93" s="163"/>
      <c r="E93" s="163">
        <v>1.56</v>
      </c>
      <c r="F93" s="152"/>
      <c r="G93" s="153"/>
      <c r="H93" s="152"/>
      <c r="I93" s="192">
        <v>2.15</v>
      </c>
      <c r="J93" s="192">
        <v>1.07</v>
      </c>
      <c r="K93" s="192">
        <v>0.36</v>
      </c>
      <c r="L93" s="206">
        <v>4.3</v>
      </c>
      <c r="M93" s="206">
        <v>2.14</v>
      </c>
      <c r="N93" s="206">
        <v>0.72</v>
      </c>
      <c r="O93" s="192">
        <v>2.15</v>
      </c>
      <c r="P93" s="192">
        <v>2.15</v>
      </c>
      <c r="Q93" s="192">
        <v>0.36</v>
      </c>
      <c r="R93" s="206">
        <v>4.3</v>
      </c>
      <c r="S93" s="206">
        <v>4.3</v>
      </c>
      <c r="T93" s="206">
        <v>0.72</v>
      </c>
      <c r="U93" s="192">
        <v>3.9</v>
      </c>
      <c r="V93" s="192">
        <v>1.95</v>
      </c>
      <c r="W93" s="192">
        <v>0.65</v>
      </c>
      <c r="X93" s="209">
        <v>7.9</v>
      </c>
      <c r="Y93" s="211">
        <v>3.9</v>
      </c>
      <c r="Z93" s="207">
        <v>1.3</v>
      </c>
      <c r="AA93" s="192">
        <v>7.9</v>
      </c>
      <c r="AB93" s="192">
        <v>3.9</v>
      </c>
      <c r="AC93" s="192">
        <v>1.3</v>
      </c>
      <c r="AD93" s="206">
        <v>15.8</v>
      </c>
      <c r="AE93" s="206">
        <v>7.9</v>
      </c>
      <c r="AF93" s="206">
        <v>2.6</v>
      </c>
      <c r="AG93" s="192">
        <v>15.8</v>
      </c>
      <c r="AH93" s="192">
        <v>7.9</v>
      </c>
      <c r="AI93" s="192">
        <v>2.6</v>
      </c>
      <c r="AJ93" s="209">
        <v>31.6</v>
      </c>
      <c r="AK93" s="211">
        <v>15.8</v>
      </c>
      <c r="AL93" s="212">
        <v>5.2</v>
      </c>
    </row>
    <row r="94" spans="1:38" x14ac:dyDescent="0.25">
      <c r="A94" s="250" t="s">
        <v>136</v>
      </c>
      <c r="B94" s="152">
        <v>0.1086</v>
      </c>
      <c r="C94" s="152">
        <v>0.20799999999999999</v>
      </c>
      <c r="D94" s="163"/>
      <c r="E94" s="163"/>
      <c r="F94" s="163"/>
      <c r="G94" s="153"/>
      <c r="H94" s="163"/>
      <c r="I94" s="192"/>
      <c r="J94" s="192"/>
      <c r="K94" s="192"/>
      <c r="L94" s="206"/>
      <c r="M94" s="206"/>
      <c r="N94" s="206"/>
      <c r="O94" s="192"/>
      <c r="P94" s="192"/>
      <c r="Q94" s="192"/>
      <c r="R94" s="206"/>
      <c r="S94" s="206"/>
      <c r="T94" s="206"/>
      <c r="U94" s="192"/>
      <c r="V94" s="192"/>
      <c r="W94" s="192"/>
      <c r="X94" s="206"/>
      <c r="Y94" s="206"/>
      <c r="Z94" s="207"/>
      <c r="AA94" s="192"/>
      <c r="AB94" s="192"/>
      <c r="AC94" s="192"/>
      <c r="AD94" s="206"/>
      <c r="AE94" s="206"/>
      <c r="AF94" s="207"/>
      <c r="AG94" s="192"/>
      <c r="AH94" s="192"/>
      <c r="AI94" s="192"/>
      <c r="AJ94" s="206"/>
      <c r="AK94" s="206"/>
      <c r="AL94" s="214"/>
    </row>
    <row r="95" spans="1:38" x14ac:dyDescent="0.25">
      <c r="A95" s="254" t="s">
        <v>234</v>
      </c>
      <c r="B95" s="152">
        <v>0.17699999999999999</v>
      </c>
      <c r="C95" s="152">
        <v>0.371</v>
      </c>
      <c r="D95" s="152">
        <v>0.48299999999999998</v>
      </c>
      <c r="E95" s="152"/>
      <c r="F95" s="152"/>
      <c r="G95" s="153"/>
      <c r="H95" s="152"/>
      <c r="I95" s="192"/>
      <c r="J95" s="192"/>
      <c r="K95" s="192"/>
      <c r="L95" s="206"/>
      <c r="M95" s="206"/>
      <c r="N95" s="206"/>
      <c r="O95" s="192"/>
      <c r="P95" s="192"/>
      <c r="Q95" s="192"/>
      <c r="R95" s="206"/>
      <c r="S95" s="206"/>
      <c r="T95" s="206"/>
      <c r="U95" s="192"/>
      <c r="V95" s="192"/>
      <c r="W95" s="192"/>
      <c r="X95" s="209"/>
      <c r="Y95" s="211"/>
      <c r="Z95" s="207"/>
      <c r="AA95" s="192"/>
      <c r="AB95" s="192"/>
      <c r="AC95" s="192"/>
      <c r="AD95" s="206"/>
      <c r="AE95" s="206"/>
      <c r="AF95" s="206"/>
      <c r="AG95" s="192"/>
      <c r="AH95" s="192"/>
      <c r="AI95" s="192"/>
      <c r="AJ95" s="209"/>
      <c r="AK95" s="211"/>
      <c r="AL95" s="212"/>
    </row>
    <row r="96" spans="1:38" x14ac:dyDescent="0.25">
      <c r="A96" s="256" t="s">
        <v>239</v>
      </c>
      <c r="B96" s="152">
        <v>0.106</v>
      </c>
      <c r="C96" s="152">
        <v>0.61699999999999999</v>
      </c>
      <c r="D96" s="163">
        <v>0.52300000000000002</v>
      </c>
      <c r="E96" s="163"/>
      <c r="F96" s="163"/>
      <c r="G96" s="163"/>
      <c r="H96" s="163"/>
      <c r="I96" s="203"/>
      <c r="J96" s="204"/>
      <c r="K96" s="203"/>
      <c r="L96" s="211"/>
      <c r="M96" s="211"/>
      <c r="N96" s="207"/>
      <c r="O96" s="203"/>
      <c r="P96" s="208"/>
      <c r="Q96" s="203"/>
      <c r="R96" s="207"/>
      <c r="S96" s="207"/>
      <c r="T96" s="207"/>
      <c r="U96" s="210"/>
      <c r="V96" s="203"/>
      <c r="W96" s="203"/>
      <c r="X96" s="209"/>
      <c r="Y96" s="211"/>
      <c r="Z96" s="207"/>
      <c r="AA96" s="210"/>
      <c r="AB96" s="203"/>
      <c r="AC96" s="203"/>
      <c r="AD96" s="209"/>
      <c r="AE96" s="211"/>
      <c r="AF96" s="207"/>
      <c r="AG96" s="210"/>
      <c r="AH96" s="203"/>
      <c r="AI96" s="203"/>
      <c r="AJ96" s="209"/>
      <c r="AK96" s="211"/>
      <c r="AL96" s="212"/>
    </row>
    <row r="97" spans="1:38" x14ac:dyDescent="0.25">
      <c r="A97" s="262" t="s">
        <v>243</v>
      </c>
      <c r="B97" s="152">
        <v>0.16</v>
      </c>
      <c r="C97" s="152">
        <v>0.68899999999999995</v>
      </c>
      <c r="D97" s="152">
        <v>0.217</v>
      </c>
      <c r="E97" s="163"/>
      <c r="F97" s="163"/>
      <c r="G97" s="163"/>
      <c r="H97" s="163"/>
      <c r="I97" s="192"/>
      <c r="J97" s="204"/>
      <c r="K97" s="203"/>
      <c r="L97" s="206"/>
      <c r="M97" s="206"/>
      <c r="N97" s="207"/>
      <c r="O97" s="192"/>
      <c r="P97" s="208"/>
      <c r="Q97" s="203"/>
      <c r="R97" s="206"/>
      <c r="S97" s="206"/>
      <c r="T97" s="207"/>
      <c r="U97" s="210"/>
      <c r="V97" s="203"/>
      <c r="W97" s="203"/>
      <c r="X97" s="209"/>
      <c r="Y97" s="211"/>
      <c r="Z97" s="207"/>
      <c r="AA97" s="210"/>
      <c r="AB97" s="203"/>
      <c r="AC97" s="203"/>
      <c r="AD97" s="209"/>
      <c r="AE97" s="211"/>
      <c r="AF97" s="207"/>
      <c r="AG97" s="210"/>
      <c r="AH97" s="203"/>
      <c r="AI97" s="203"/>
      <c r="AJ97" s="209"/>
      <c r="AK97" s="211"/>
      <c r="AL97" s="212"/>
    </row>
    <row r="98" spans="1:38" x14ac:dyDescent="0.25">
      <c r="A98" s="262" t="s">
        <v>241</v>
      </c>
      <c r="B98" s="152">
        <v>7.9000000000000001E-2</v>
      </c>
      <c r="C98" s="161">
        <v>0.95</v>
      </c>
      <c r="D98" s="163">
        <v>0.85</v>
      </c>
      <c r="E98" s="163"/>
      <c r="F98" s="163"/>
      <c r="G98" s="163"/>
      <c r="H98" s="163"/>
      <c r="I98" s="203"/>
      <c r="J98" s="204"/>
      <c r="K98" s="203"/>
      <c r="L98" s="205"/>
      <c r="M98" s="211"/>
      <c r="N98" s="207"/>
      <c r="O98" s="208"/>
      <c r="P98" s="208"/>
      <c r="Q98" s="203"/>
      <c r="R98" s="209"/>
      <c r="S98" s="211"/>
      <c r="T98" s="207"/>
      <c r="U98" s="210"/>
      <c r="V98" s="203"/>
      <c r="W98" s="203"/>
      <c r="X98" s="209"/>
      <c r="Y98" s="211"/>
      <c r="Z98" s="207"/>
      <c r="AA98" s="210"/>
      <c r="AB98" s="203"/>
      <c r="AC98" s="203"/>
      <c r="AD98" s="209"/>
      <c r="AE98" s="211"/>
      <c r="AF98" s="207"/>
      <c r="AG98" s="210"/>
      <c r="AH98" s="203"/>
      <c r="AI98" s="203"/>
      <c r="AJ98" s="209"/>
      <c r="AK98" s="211"/>
      <c r="AL98" s="212"/>
    </row>
    <row r="99" spans="1:38" x14ac:dyDescent="0.25">
      <c r="A99" s="254" t="s">
        <v>238</v>
      </c>
      <c r="B99" s="152">
        <v>0.72299999999999998</v>
      </c>
      <c r="C99" s="267"/>
      <c r="D99" s="163"/>
      <c r="E99" s="163"/>
      <c r="F99" s="163"/>
      <c r="G99" s="163"/>
      <c r="H99" s="163"/>
      <c r="I99" s="203"/>
      <c r="J99" s="204"/>
      <c r="K99" s="203"/>
      <c r="L99" s="211"/>
      <c r="M99" s="211"/>
      <c r="N99" s="207"/>
      <c r="O99" s="203"/>
      <c r="P99" s="208"/>
      <c r="Q99" s="203"/>
      <c r="R99" s="207"/>
      <c r="S99" s="207"/>
      <c r="T99" s="207"/>
      <c r="U99" s="210"/>
      <c r="V99" s="203"/>
      <c r="W99" s="203"/>
      <c r="X99" s="209"/>
      <c r="Y99" s="211"/>
      <c r="Z99" s="207"/>
      <c r="AA99" s="210"/>
      <c r="AB99" s="203"/>
      <c r="AC99" s="203"/>
      <c r="AD99" s="209"/>
      <c r="AE99" s="211"/>
      <c r="AF99" s="207"/>
      <c r="AG99" s="210"/>
      <c r="AH99" s="203"/>
      <c r="AI99" s="203"/>
      <c r="AJ99" s="209"/>
      <c r="AK99" s="211"/>
      <c r="AL99" s="212"/>
    </row>
    <row r="100" spans="1:38" x14ac:dyDescent="0.25">
      <c r="A100" s="247" t="s">
        <v>246</v>
      </c>
      <c r="B100" s="152">
        <v>0.74</v>
      </c>
      <c r="C100" s="267"/>
      <c r="D100" s="163"/>
      <c r="E100" s="163"/>
      <c r="F100" s="163"/>
      <c r="G100" s="163"/>
      <c r="H100" s="163"/>
      <c r="I100" s="203"/>
      <c r="J100" s="204"/>
      <c r="K100" s="203"/>
      <c r="L100" s="211"/>
      <c r="M100" s="211"/>
      <c r="N100" s="207"/>
      <c r="O100" s="203"/>
      <c r="P100" s="208"/>
      <c r="Q100" s="203"/>
      <c r="R100" s="207"/>
      <c r="S100" s="207"/>
      <c r="T100" s="207"/>
      <c r="U100" s="210"/>
      <c r="V100" s="203"/>
      <c r="W100" s="203"/>
      <c r="X100" s="209"/>
      <c r="Y100" s="211"/>
      <c r="Z100" s="207"/>
      <c r="AA100" s="210"/>
      <c r="AB100" s="203"/>
      <c r="AC100" s="203"/>
      <c r="AD100" s="209"/>
      <c r="AE100" s="211"/>
      <c r="AF100" s="207"/>
      <c r="AG100" s="210"/>
      <c r="AH100" s="203"/>
      <c r="AI100" s="203"/>
      <c r="AJ100" s="209"/>
      <c r="AK100" s="211"/>
      <c r="AL100" s="212"/>
    </row>
    <row r="101" spans="1:38" x14ac:dyDescent="0.25">
      <c r="A101" s="274" t="s">
        <v>244</v>
      </c>
      <c r="B101" s="152">
        <v>0.90300000000000002</v>
      </c>
      <c r="C101" s="267"/>
      <c r="D101" s="163"/>
      <c r="E101" s="163"/>
      <c r="F101" s="163"/>
      <c r="G101" s="163"/>
      <c r="H101" s="163"/>
      <c r="I101" s="203"/>
      <c r="J101" s="204"/>
      <c r="K101" s="203"/>
      <c r="L101" s="211"/>
      <c r="M101" s="211"/>
      <c r="N101" s="207"/>
      <c r="O101" s="203"/>
      <c r="P101" s="208"/>
      <c r="Q101" s="203"/>
      <c r="R101" s="207"/>
      <c r="S101" s="207"/>
      <c r="T101" s="207"/>
      <c r="U101" s="210"/>
      <c r="V101" s="203"/>
      <c r="W101" s="203"/>
      <c r="X101" s="209"/>
      <c r="Y101" s="211"/>
      <c r="Z101" s="207"/>
      <c r="AA101" s="210"/>
      <c r="AB101" s="203"/>
      <c r="AC101" s="203"/>
      <c r="AD101" s="209"/>
      <c r="AE101" s="211"/>
      <c r="AF101" s="207"/>
      <c r="AG101" s="210"/>
      <c r="AH101" s="203"/>
      <c r="AI101" s="203"/>
      <c r="AJ101" s="209"/>
      <c r="AK101" s="211"/>
      <c r="AL101" s="212"/>
    </row>
    <row r="102" spans="1:38" x14ac:dyDescent="0.25">
      <c r="A102" s="158" t="s">
        <v>249</v>
      </c>
      <c r="B102" s="161"/>
      <c r="C102" s="161"/>
      <c r="D102" s="152"/>
      <c r="E102" s="152"/>
      <c r="F102" s="152"/>
      <c r="G102" s="153"/>
      <c r="H102" s="152"/>
      <c r="I102" s="203"/>
      <c r="J102" s="204"/>
      <c r="K102" s="203"/>
      <c r="L102" s="211"/>
      <c r="M102" s="211"/>
      <c r="N102" s="207"/>
      <c r="O102" s="203"/>
      <c r="P102" s="208"/>
      <c r="Q102" s="203"/>
      <c r="R102" s="207"/>
      <c r="S102" s="207"/>
      <c r="T102" s="207"/>
      <c r="U102" s="210"/>
      <c r="V102" s="203"/>
      <c r="W102" s="203"/>
      <c r="X102" s="209"/>
      <c r="Y102" s="211"/>
      <c r="Z102" s="207"/>
      <c r="AA102" s="210"/>
      <c r="AB102" s="203"/>
      <c r="AC102" s="203"/>
      <c r="AD102" s="209"/>
      <c r="AE102" s="211"/>
      <c r="AF102" s="207"/>
      <c r="AG102" s="210"/>
      <c r="AH102" s="203"/>
      <c r="AI102" s="203"/>
      <c r="AJ102" s="209"/>
      <c r="AK102" s="211"/>
      <c r="AL102" s="212"/>
    </row>
    <row r="103" spans="1:38" x14ac:dyDescent="0.25">
      <c r="A103" s="218"/>
      <c r="B103" s="219"/>
      <c r="C103" s="219"/>
      <c r="D103" s="219"/>
      <c r="E103" s="219"/>
      <c r="F103" s="219"/>
      <c r="G103" s="220"/>
      <c r="H103" s="219"/>
      <c r="I103" s="221"/>
      <c r="J103" s="221"/>
      <c r="K103" s="221"/>
      <c r="L103" s="222"/>
      <c r="M103" s="222"/>
      <c r="N103" s="222"/>
      <c r="O103" s="221"/>
      <c r="P103" s="221"/>
      <c r="Q103" s="221"/>
      <c r="R103" s="222"/>
      <c r="S103" s="222"/>
      <c r="T103" s="222"/>
      <c r="U103" s="221"/>
      <c r="V103" s="221"/>
      <c r="W103" s="221"/>
      <c r="X103" s="222"/>
      <c r="Y103" s="222"/>
      <c r="Z103" s="222"/>
      <c r="AA103" s="221"/>
      <c r="AB103" s="221"/>
      <c r="AC103" s="221"/>
      <c r="AD103" s="222"/>
      <c r="AE103" s="222"/>
      <c r="AF103" s="222"/>
      <c r="AG103" s="221"/>
      <c r="AH103" s="221"/>
      <c r="AI103" s="221"/>
      <c r="AJ103" s="222"/>
      <c r="AK103" s="222"/>
      <c r="AL103" s="223"/>
    </row>
    <row r="104" spans="1:38" x14ac:dyDescent="0.25">
      <c r="A104" s="224" t="s">
        <v>185</v>
      </c>
      <c r="B104" s="225">
        <f>AVERAGE(B62:B82)</f>
        <v>9.4095238095238107E-2</v>
      </c>
      <c r="C104" s="225">
        <f>AVERAGE(C62:C82)</f>
        <v>0.13900000000000001</v>
      </c>
      <c r="D104" s="225">
        <f>AVERAGE(D62:D82)</f>
        <v>0.14785714285714283</v>
      </c>
      <c r="E104" s="225">
        <f>AVERAGE(E62:E82)</f>
        <v>0.34295238095238095</v>
      </c>
      <c r="F104" s="225">
        <f>AVERAGE(F62:F82)</f>
        <v>0.23033333333333333</v>
      </c>
      <c r="G104" s="226"/>
      <c r="H104" s="225">
        <f>AVERAGE(H62:H82)</f>
        <v>0.59071428571428575</v>
      </c>
      <c r="I104" s="227" t="s">
        <v>155</v>
      </c>
      <c r="J104" s="141" t="s">
        <v>156</v>
      </c>
      <c r="K104" s="228" t="s">
        <v>157</v>
      </c>
      <c r="L104" s="229" t="s">
        <v>158</v>
      </c>
      <c r="M104" s="229" t="s">
        <v>159</v>
      </c>
      <c r="N104" s="229" t="s">
        <v>160</v>
      </c>
      <c r="O104" s="141" t="s">
        <v>161</v>
      </c>
      <c r="P104" s="141" t="s">
        <v>162</v>
      </c>
      <c r="Q104" s="141" t="s">
        <v>163</v>
      </c>
      <c r="R104" s="229" t="s">
        <v>164</v>
      </c>
      <c r="S104" s="229" t="s">
        <v>165</v>
      </c>
      <c r="T104" s="229" t="s">
        <v>166</v>
      </c>
      <c r="U104" s="141" t="s">
        <v>167</v>
      </c>
      <c r="V104" s="141" t="s">
        <v>168</v>
      </c>
      <c r="W104" s="141" t="s">
        <v>169</v>
      </c>
      <c r="X104" s="229" t="s">
        <v>170</v>
      </c>
      <c r="Y104" s="229" t="s">
        <v>171</v>
      </c>
      <c r="Z104" s="229" t="s">
        <v>172</v>
      </c>
      <c r="AA104" s="141" t="s">
        <v>173</v>
      </c>
      <c r="AB104" s="141" t="s">
        <v>174</v>
      </c>
      <c r="AC104" s="141" t="s">
        <v>175</v>
      </c>
      <c r="AD104" s="229" t="s">
        <v>176</v>
      </c>
      <c r="AE104" s="229" t="s">
        <v>177</v>
      </c>
      <c r="AF104" s="229" t="s">
        <v>178</v>
      </c>
      <c r="AG104" s="141" t="s">
        <v>179</v>
      </c>
      <c r="AH104" s="141" t="s">
        <v>180</v>
      </c>
      <c r="AI104" s="141" t="s">
        <v>181</v>
      </c>
      <c r="AJ104" s="229" t="s">
        <v>182</v>
      </c>
      <c r="AK104" s="229" t="s">
        <v>183</v>
      </c>
      <c r="AL104" s="229" t="s">
        <v>184</v>
      </c>
    </row>
    <row r="105" spans="1:38" x14ac:dyDescent="0.25">
      <c r="A105" s="230" t="s">
        <v>29</v>
      </c>
      <c r="B105" s="231">
        <v>5.0000000000000001E-3</v>
      </c>
      <c r="C105" s="231"/>
      <c r="D105" s="231"/>
      <c r="E105" s="231"/>
      <c r="F105" s="231"/>
      <c r="G105" s="232" t="s">
        <v>31</v>
      </c>
      <c r="H105" s="233"/>
      <c r="I105" s="227"/>
      <c r="K105" s="228"/>
      <c r="L105" s="229"/>
      <c r="M105" s="229"/>
      <c r="N105" s="229"/>
      <c r="R105" s="229"/>
      <c r="S105" s="229"/>
      <c r="T105" s="229"/>
      <c r="X105" s="229"/>
      <c r="Y105" s="229"/>
      <c r="Z105" s="229"/>
      <c r="AD105" s="229"/>
      <c r="AE105" s="229"/>
      <c r="AF105" s="229"/>
      <c r="AJ105" s="229"/>
      <c r="AK105" s="229"/>
      <c r="AL105" s="229"/>
    </row>
    <row r="106" spans="1:38" ht="20" thickBot="1" x14ac:dyDescent="0.3">
      <c r="A106" s="234" t="s">
        <v>30</v>
      </c>
      <c r="B106" s="235">
        <v>0.29199999999999998</v>
      </c>
      <c r="C106" s="235"/>
      <c r="D106" s="235"/>
      <c r="E106" s="235"/>
      <c r="F106" s="235"/>
      <c r="G106" s="236" t="s">
        <v>32</v>
      </c>
      <c r="H106" s="237"/>
      <c r="I106" s="238"/>
      <c r="J106" s="239"/>
      <c r="K106" s="240"/>
      <c r="L106" s="229"/>
      <c r="M106" s="229"/>
      <c r="N106" s="229"/>
      <c r="R106" s="229"/>
      <c r="S106" s="229"/>
      <c r="T106" s="229"/>
      <c r="X106" s="229"/>
      <c r="Y106" s="229"/>
      <c r="Z106" s="229"/>
      <c r="AD106" s="229"/>
      <c r="AE106" s="229"/>
      <c r="AF106" s="229"/>
      <c r="AJ106" s="229"/>
      <c r="AK106" s="229"/>
      <c r="AL106" s="229"/>
    </row>
    <row r="107" spans="1:38" x14ac:dyDescent="0.25">
      <c r="A107" s="230" t="s">
        <v>186</v>
      </c>
      <c r="B107" s="231">
        <v>3.9E-2</v>
      </c>
      <c r="C107" s="231"/>
      <c r="D107" s="231"/>
      <c r="E107" s="231"/>
      <c r="F107" s="231"/>
      <c r="G107" s="232"/>
      <c r="H107" s="233"/>
    </row>
    <row r="108" spans="1:38" ht="20" thickBot="1" x14ac:dyDescent="0.3">
      <c r="A108" s="234" t="s">
        <v>187</v>
      </c>
      <c r="B108" s="235">
        <v>0.25900000000000001</v>
      </c>
      <c r="C108" s="235"/>
      <c r="D108" s="235"/>
      <c r="E108" s="235"/>
      <c r="F108" s="235"/>
      <c r="G108" s="236"/>
      <c r="H108" s="237"/>
    </row>
    <row r="110" spans="1:38" x14ac:dyDescent="0.25">
      <c r="A110" s="141" t="s">
        <v>253</v>
      </c>
    </row>
    <row r="111" spans="1:38" x14ac:dyDescent="0.25">
      <c r="A111" s="141" t="s">
        <v>254</v>
      </c>
    </row>
    <row r="112" spans="1:38" x14ac:dyDescent="0.25">
      <c r="A112" s="141" t="s">
        <v>255</v>
      </c>
    </row>
    <row r="113" spans="1:1" x14ac:dyDescent="0.25">
      <c r="A113" s="141" t="s">
        <v>256</v>
      </c>
    </row>
    <row r="115" spans="1:1" x14ac:dyDescent="0.25">
      <c r="A115" s="141" t="s">
        <v>257</v>
      </c>
    </row>
    <row r="116" spans="1:1" x14ac:dyDescent="0.25">
      <c r="A116" s="141" t="s">
        <v>258</v>
      </c>
    </row>
    <row r="117" spans="1:1" x14ac:dyDescent="0.25">
      <c r="A117" s="141" t="s">
        <v>259</v>
      </c>
    </row>
    <row r="118" spans="1:1" x14ac:dyDescent="0.25">
      <c r="A118" s="142" t="s">
        <v>260</v>
      </c>
    </row>
    <row r="120" spans="1:1" x14ac:dyDescent="0.25">
      <c r="A120" s="141" t="s">
        <v>261</v>
      </c>
    </row>
    <row r="121" spans="1:1" x14ac:dyDescent="0.25">
      <c r="A121" s="141" t="s">
        <v>262</v>
      </c>
    </row>
    <row r="122" spans="1:1" x14ac:dyDescent="0.25">
      <c r="A122" s="141" t="s">
        <v>263</v>
      </c>
    </row>
    <row r="123" spans="1:1" x14ac:dyDescent="0.25">
      <c r="A123" s="142" t="s">
        <v>264</v>
      </c>
    </row>
    <row r="125" spans="1:1" x14ac:dyDescent="0.25">
      <c r="A125" s="142" t="s">
        <v>265</v>
      </c>
    </row>
  </sheetData>
  <mergeCells count="14">
    <mergeCell ref="A8:E8"/>
    <mergeCell ref="B58:H58"/>
    <mergeCell ref="AA58:AF58"/>
    <mergeCell ref="AG58:AL58"/>
    <mergeCell ref="X59:Z59"/>
    <mergeCell ref="AA59:AC59"/>
    <mergeCell ref="AD59:AF59"/>
    <mergeCell ref="AG59:AI59"/>
    <mergeCell ref="AJ59:AL59"/>
    <mergeCell ref="I59:K59"/>
    <mergeCell ref="L59:N59"/>
    <mergeCell ref="O59:Q59"/>
    <mergeCell ref="R59:T59"/>
    <mergeCell ref="U59:W59"/>
  </mergeCells>
  <pageMargins left="0.25" right="0.25" top="0.75" bottom="0.75" header="0.3" footer="0.3"/>
  <pageSetup paperSize="9" scale="47" fitToHeight="2" orientation="portrait" horizontalDpi="4294967293" verticalDpi="300" r:id="rId1"/>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2A34-384C-48A4-8412-982ADBEFED93}">
  <sheetPr codeName="Sheet4">
    <tabColor rgb="FF00B0F0"/>
  </sheetPr>
  <dimension ref="A1:U173"/>
  <sheetViews>
    <sheetView zoomScaleNormal="100" workbookViewId="0"/>
  </sheetViews>
  <sheetFormatPr baseColWidth="10" defaultColWidth="8.83203125" defaultRowHeight="15" x14ac:dyDescent="0.2"/>
  <cols>
    <col min="1" max="1" width="46" customWidth="1"/>
    <col min="2" max="2" width="25.1640625" style="18" customWidth="1"/>
    <col min="3" max="3" width="15.5" style="1" customWidth="1"/>
    <col min="4" max="4" width="16.6640625" style="18" customWidth="1"/>
    <col min="5" max="5" width="15.6640625" style="1" customWidth="1"/>
    <col min="6" max="6" width="18.6640625" style="18" customWidth="1"/>
    <col min="7" max="7" width="14.33203125" style="1" customWidth="1"/>
    <col min="8" max="8" width="19.33203125" style="18" customWidth="1"/>
    <col min="9" max="9" width="19.5" style="19" customWidth="1"/>
  </cols>
  <sheetData>
    <row r="1" spans="1:21" ht="126" customHeight="1" thickBot="1" x14ac:dyDescent="0.25">
      <c r="A1" s="32" t="s">
        <v>22</v>
      </c>
      <c r="B1" s="33"/>
      <c r="C1" s="34"/>
      <c r="D1" s="33"/>
      <c r="E1" s="34"/>
      <c r="F1" s="33"/>
      <c r="G1" s="34"/>
      <c r="H1" s="33"/>
      <c r="I1" s="35"/>
      <c r="J1" s="86"/>
      <c r="K1" s="86"/>
      <c r="L1" s="86"/>
      <c r="M1" s="86"/>
      <c r="N1" s="86"/>
      <c r="O1" s="86"/>
      <c r="P1" s="86"/>
      <c r="Q1" s="86"/>
      <c r="R1" s="86"/>
      <c r="S1" s="86"/>
      <c r="T1" s="86"/>
      <c r="U1" s="86"/>
    </row>
    <row r="2" spans="1:21" ht="51.75" customHeight="1" thickBot="1" x14ac:dyDescent="0.35">
      <c r="A2" s="305" t="s">
        <v>111</v>
      </c>
      <c r="B2" s="306"/>
      <c r="C2" s="306"/>
      <c r="D2" s="306"/>
      <c r="E2" s="306"/>
      <c r="F2" s="306"/>
      <c r="G2" s="306"/>
      <c r="H2" s="306"/>
      <c r="I2" s="307"/>
      <c r="J2" s="86"/>
      <c r="K2" s="86"/>
      <c r="L2" s="86"/>
      <c r="M2" s="86"/>
      <c r="N2" s="86"/>
      <c r="O2" s="86"/>
      <c r="P2" s="86"/>
      <c r="Q2" s="86"/>
      <c r="R2" s="86"/>
      <c r="S2" s="86"/>
      <c r="T2" s="86"/>
      <c r="U2" s="86"/>
    </row>
    <row r="3" spans="1:21" x14ac:dyDescent="0.2">
      <c r="A3" s="294" t="s">
        <v>93</v>
      </c>
      <c r="B3" s="308"/>
      <c r="C3" s="308"/>
      <c r="D3" s="308"/>
      <c r="E3" s="308"/>
      <c r="F3" s="308"/>
      <c r="G3" s="308"/>
      <c r="H3" s="308"/>
      <c r="I3" s="309"/>
      <c r="J3" s="86"/>
      <c r="K3" s="86"/>
      <c r="L3" s="86"/>
      <c r="M3" s="86"/>
      <c r="N3" s="86"/>
      <c r="O3" s="86"/>
      <c r="P3" s="86"/>
      <c r="Q3" s="86"/>
      <c r="R3" s="86"/>
      <c r="S3" s="86"/>
      <c r="T3" s="86"/>
      <c r="U3" s="86"/>
    </row>
    <row r="4" spans="1:21" ht="43.5" customHeight="1" x14ac:dyDescent="0.2">
      <c r="A4" s="294"/>
      <c r="B4" s="308"/>
      <c r="C4" s="308"/>
      <c r="D4" s="308"/>
      <c r="E4" s="308"/>
      <c r="F4" s="308"/>
      <c r="G4" s="308"/>
      <c r="H4" s="308"/>
      <c r="I4" s="309"/>
      <c r="J4" s="86"/>
      <c r="K4" s="86"/>
      <c r="L4" s="86"/>
      <c r="M4" s="86"/>
      <c r="N4" s="86"/>
      <c r="O4" s="86"/>
      <c r="P4" s="86"/>
      <c r="Q4" s="86"/>
      <c r="R4" s="86"/>
      <c r="S4" s="86"/>
      <c r="T4" s="86"/>
      <c r="U4" s="86"/>
    </row>
    <row r="5" spans="1:21" x14ac:dyDescent="0.2">
      <c r="A5" s="36"/>
      <c r="B5" s="37"/>
      <c r="C5" s="16"/>
      <c r="D5" s="37"/>
      <c r="E5" s="16"/>
      <c r="F5" s="37"/>
      <c r="G5" s="16"/>
      <c r="H5" s="37"/>
      <c r="I5" s="38"/>
      <c r="J5" s="86"/>
      <c r="K5" s="86"/>
      <c r="L5" s="86"/>
      <c r="M5" s="86"/>
      <c r="N5" s="86"/>
      <c r="O5" s="86"/>
      <c r="P5" s="86"/>
      <c r="Q5" s="86"/>
      <c r="R5" s="86"/>
      <c r="S5" s="86"/>
      <c r="T5" s="86"/>
      <c r="U5" s="86"/>
    </row>
    <row r="6" spans="1:21" ht="45" customHeight="1" x14ac:dyDescent="0.25">
      <c r="A6" s="291" t="s">
        <v>94</v>
      </c>
      <c r="B6" s="310"/>
      <c r="C6" s="310"/>
      <c r="D6" s="310"/>
      <c r="E6" s="310"/>
      <c r="F6" s="310"/>
      <c r="G6" s="310"/>
      <c r="H6" s="310"/>
      <c r="I6" s="311"/>
      <c r="J6" s="86"/>
      <c r="K6" s="86"/>
      <c r="L6" s="86"/>
      <c r="M6" s="86"/>
      <c r="N6" s="86"/>
      <c r="O6" s="86"/>
      <c r="P6" s="86"/>
      <c r="Q6" s="86"/>
      <c r="R6" s="86"/>
      <c r="S6" s="86"/>
      <c r="T6" s="86"/>
      <c r="U6" s="86"/>
    </row>
    <row r="7" spans="1:21" x14ac:dyDescent="0.2">
      <c r="A7" s="294" t="s">
        <v>95</v>
      </c>
      <c r="B7" s="308"/>
      <c r="C7" s="308"/>
      <c r="D7" s="308"/>
      <c r="E7" s="308"/>
      <c r="F7" s="308"/>
      <c r="G7" s="308"/>
      <c r="H7" s="308"/>
      <c r="I7" s="309"/>
      <c r="J7" s="86"/>
      <c r="K7" s="86"/>
      <c r="L7" s="86"/>
      <c r="M7" s="86"/>
      <c r="N7" s="86"/>
      <c r="O7" s="86"/>
      <c r="P7" s="86"/>
      <c r="Q7" s="86"/>
      <c r="R7" s="86"/>
      <c r="S7" s="86"/>
      <c r="T7" s="86"/>
      <c r="U7" s="86"/>
    </row>
    <row r="8" spans="1:21" ht="51.75" customHeight="1" x14ac:dyDescent="0.2">
      <c r="A8" s="294"/>
      <c r="B8" s="308"/>
      <c r="C8" s="308"/>
      <c r="D8" s="308"/>
      <c r="E8" s="308"/>
      <c r="F8" s="308"/>
      <c r="G8" s="308"/>
      <c r="H8" s="308"/>
      <c r="I8" s="309"/>
      <c r="J8" s="86"/>
      <c r="K8" s="86"/>
      <c r="L8" s="86"/>
      <c r="M8" s="86"/>
      <c r="N8" s="86"/>
      <c r="O8" s="86"/>
      <c r="P8" s="86"/>
      <c r="Q8" s="86"/>
      <c r="R8" s="86"/>
      <c r="S8" s="86"/>
      <c r="T8" s="86"/>
      <c r="U8" s="86"/>
    </row>
    <row r="9" spans="1:21" ht="16" x14ac:dyDescent="0.2">
      <c r="A9" s="40"/>
      <c r="B9" s="41"/>
      <c r="C9" s="42"/>
      <c r="D9" s="41"/>
      <c r="E9" s="42"/>
      <c r="F9" s="41"/>
      <c r="G9" s="42"/>
      <c r="H9" s="41"/>
      <c r="I9" s="43"/>
      <c r="J9" s="86"/>
      <c r="K9" s="86"/>
      <c r="L9" s="86"/>
      <c r="M9" s="86"/>
      <c r="N9" s="86"/>
      <c r="O9" s="86"/>
      <c r="P9" s="86"/>
      <c r="Q9" s="86"/>
      <c r="R9" s="86"/>
      <c r="S9" s="86"/>
      <c r="T9" s="86"/>
      <c r="U9" s="86"/>
    </row>
    <row r="10" spans="1:21" ht="33" customHeight="1" x14ac:dyDescent="0.25">
      <c r="A10" s="291" t="s">
        <v>96</v>
      </c>
      <c r="B10" s="310"/>
      <c r="C10" s="310"/>
      <c r="D10" s="310"/>
      <c r="E10" s="310"/>
      <c r="F10" s="310"/>
      <c r="G10" s="310"/>
      <c r="H10" s="310"/>
      <c r="I10" s="311"/>
      <c r="J10" s="86"/>
      <c r="K10" s="86"/>
      <c r="L10" s="86"/>
      <c r="M10" s="86"/>
      <c r="N10" s="86"/>
      <c r="O10" s="86"/>
      <c r="P10" s="86"/>
      <c r="Q10" s="86"/>
      <c r="R10" s="86"/>
      <c r="S10" s="86"/>
      <c r="T10" s="86"/>
      <c r="U10" s="86"/>
    </row>
    <row r="11" spans="1:21" ht="16" x14ac:dyDescent="0.2">
      <c r="A11" s="40"/>
      <c r="B11" s="41"/>
      <c r="C11" s="42"/>
      <c r="D11" s="41"/>
      <c r="E11" s="42"/>
      <c r="F11" s="41"/>
      <c r="G11" s="42"/>
      <c r="H11" s="41"/>
      <c r="I11" s="43"/>
      <c r="J11" s="86"/>
      <c r="K11" s="86"/>
      <c r="L11" s="86"/>
      <c r="M11" s="86"/>
      <c r="N11" s="86"/>
      <c r="O11" s="86"/>
      <c r="P11" s="86"/>
      <c r="Q11" s="86"/>
      <c r="R11" s="86"/>
      <c r="S11" s="86"/>
      <c r="T11" s="86"/>
      <c r="U11" s="86"/>
    </row>
    <row r="12" spans="1:21" ht="39.75" customHeight="1" x14ac:dyDescent="0.25">
      <c r="A12" s="291" t="s">
        <v>97</v>
      </c>
      <c r="B12" s="292"/>
      <c r="C12" s="292"/>
      <c r="D12" s="292"/>
      <c r="E12" s="292"/>
      <c r="F12" s="292"/>
      <c r="G12" s="292"/>
      <c r="H12" s="292"/>
      <c r="I12" s="293"/>
      <c r="J12" s="86"/>
      <c r="K12" s="86"/>
      <c r="L12" s="86"/>
      <c r="M12" s="86"/>
      <c r="N12" s="86"/>
      <c r="O12" s="86"/>
      <c r="P12" s="86"/>
      <c r="Q12" s="86"/>
      <c r="R12" s="86"/>
      <c r="S12" s="86"/>
      <c r="T12" s="86"/>
      <c r="U12" s="86"/>
    </row>
    <row r="13" spans="1:21" ht="47.25" customHeight="1" x14ac:dyDescent="0.25">
      <c r="A13" s="294" t="s">
        <v>98</v>
      </c>
      <c r="B13" s="295"/>
      <c r="C13" s="295"/>
      <c r="D13" s="295"/>
      <c r="E13" s="295"/>
      <c r="F13" s="295"/>
      <c r="G13" s="295"/>
      <c r="H13" s="295"/>
      <c r="I13" s="296"/>
      <c r="J13" s="86"/>
      <c r="K13" s="86"/>
      <c r="L13" s="86"/>
      <c r="M13" s="86"/>
      <c r="N13" s="86"/>
      <c r="O13" s="86"/>
      <c r="P13" s="86"/>
      <c r="Q13" s="86"/>
      <c r="R13" s="86"/>
      <c r="S13" s="86"/>
      <c r="T13" s="86"/>
      <c r="U13" s="86"/>
    </row>
    <row r="14" spans="1:21" ht="16" x14ac:dyDescent="0.2">
      <c r="A14" s="40"/>
      <c r="B14" s="41"/>
      <c r="C14" s="42"/>
      <c r="D14" s="41"/>
      <c r="E14" s="42"/>
      <c r="F14" s="41"/>
      <c r="G14" s="42"/>
      <c r="H14" s="41"/>
      <c r="I14" s="43"/>
      <c r="J14" s="86"/>
      <c r="K14" s="86"/>
      <c r="L14" s="86"/>
      <c r="M14" s="86"/>
      <c r="N14" s="86"/>
      <c r="O14" s="86"/>
      <c r="P14" s="86"/>
      <c r="Q14" s="86"/>
      <c r="R14" s="86"/>
      <c r="S14" s="86"/>
      <c r="T14" s="86"/>
      <c r="U14" s="86"/>
    </row>
    <row r="15" spans="1:21" ht="60" customHeight="1" x14ac:dyDescent="0.25">
      <c r="A15" s="291" t="s">
        <v>99</v>
      </c>
      <c r="B15" s="292"/>
      <c r="C15" s="292"/>
      <c r="D15" s="292"/>
      <c r="E15" s="292"/>
      <c r="F15" s="292"/>
      <c r="G15" s="292"/>
      <c r="H15" s="292"/>
      <c r="I15" s="293"/>
      <c r="J15" s="86"/>
      <c r="K15" s="86"/>
      <c r="L15" s="86"/>
      <c r="M15" s="86"/>
      <c r="N15" s="86"/>
      <c r="O15" s="86"/>
      <c r="P15" s="86"/>
      <c r="Q15" s="86"/>
      <c r="R15" s="86"/>
      <c r="S15" s="86"/>
      <c r="T15" s="86"/>
      <c r="U15" s="86"/>
    </row>
    <row r="16" spans="1:21" ht="15" customHeight="1" x14ac:dyDescent="0.25">
      <c r="A16" s="294"/>
      <c r="B16" s="295"/>
      <c r="C16" s="295"/>
      <c r="D16" s="295"/>
      <c r="E16" s="295"/>
      <c r="F16" s="295"/>
      <c r="G16" s="295"/>
      <c r="H16" s="295"/>
      <c r="I16" s="296"/>
      <c r="J16" s="86"/>
      <c r="K16" s="86"/>
      <c r="L16" s="86"/>
      <c r="M16" s="86"/>
      <c r="N16" s="86"/>
      <c r="O16" s="86"/>
      <c r="P16" s="86"/>
      <c r="Q16" s="86"/>
      <c r="R16" s="86"/>
      <c r="S16" s="86"/>
      <c r="T16" s="86"/>
      <c r="U16" s="86"/>
    </row>
    <row r="17" spans="1:21" ht="16" x14ac:dyDescent="0.2">
      <c r="A17" s="40"/>
      <c r="B17" s="41"/>
      <c r="C17" s="42"/>
      <c r="D17" s="41"/>
      <c r="E17" s="42"/>
      <c r="F17" s="41"/>
      <c r="G17" s="42"/>
      <c r="H17" s="41"/>
      <c r="I17" s="43"/>
      <c r="J17" s="86"/>
      <c r="K17" s="86"/>
      <c r="L17" s="86"/>
      <c r="M17" s="86"/>
      <c r="N17" s="86"/>
      <c r="O17" s="86"/>
      <c r="P17" s="86"/>
      <c r="Q17" s="86"/>
      <c r="R17" s="86"/>
      <c r="S17" s="86"/>
      <c r="T17" s="86"/>
      <c r="U17" s="86"/>
    </row>
    <row r="18" spans="1:21" ht="42.75" customHeight="1" x14ac:dyDescent="0.25">
      <c r="A18" s="294" t="s">
        <v>100</v>
      </c>
      <c r="B18" s="295"/>
      <c r="C18" s="295"/>
      <c r="D18" s="295"/>
      <c r="E18" s="295"/>
      <c r="F18" s="295"/>
      <c r="G18" s="295"/>
      <c r="H18" s="295"/>
      <c r="I18" s="296"/>
      <c r="J18" s="86"/>
      <c r="K18" s="86"/>
      <c r="L18" s="86"/>
      <c r="M18" s="86"/>
      <c r="N18" s="86"/>
      <c r="O18" s="86"/>
      <c r="P18" s="86"/>
      <c r="Q18" s="86"/>
      <c r="R18" s="86"/>
      <c r="S18" s="86"/>
      <c r="T18" s="86"/>
      <c r="U18" s="86"/>
    </row>
    <row r="19" spans="1:21" ht="16" x14ac:dyDescent="0.2">
      <c r="A19" s="40"/>
      <c r="B19" s="41"/>
      <c r="C19" s="42"/>
      <c r="D19" s="41"/>
      <c r="E19" s="42"/>
      <c r="F19" s="41"/>
      <c r="G19" s="42"/>
      <c r="H19" s="41"/>
      <c r="I19" s="43"/>
      <c r="J19" s="86"/>
      <c r="K19" s="86"/>
      <c r="L19" s="86"/>
      <c r="M19" s="86"/>
      <c r="N19" s="86"/>
      <c r="O19" s="86"/>
      <c r="P19" s="86"/>
      <c r="Q19" s="86"/>
      <c r="R19" s="86"/>
      <c r="S19" s="86"/>
      <c r="T19" s="86"/>
      <c r="U19" s="86"/>
    </row>
    <row r="20" spans="1:21" ht="44.25" customHeight="1" x14ac:dyDescent="0.25">
      <c r="A20" s="291" t="s">
        <v>101</v>
      </c>
      <c r="B20" s="292"/>
      <c r="C20" s="292"/>
      <c r="D20" s="292"/>
      <c r="E20" s="292"/>
      <c r="F20" s="292"/>
      <c r="G20" s="292"/>
      <c r="H20" s="292"/>
      <c r="I20" s="293"/>
      <c r="J20" s="86"/>
      <c r="K20" s="86"/>
      <c r="L20" s="86"/>
      <c r="M20" s="86"/>
      <c r="N20" s="86"/>
      <c r="O20" s="86"/>
      <c r="P20" s="86"/>
      <c r="Q20" s="86"/>
      <c r="R20" s="86"/>
      <c r="S20" s="86"/>
      <c r="T20" s="86"/>
      <c r="U20" s="86"/>
    </row>
    <row r="21" spans="1:21" ht="39.75" customHeight="1" x14ac:dyDescent="0.25">
      <c r="A21" s="294" t="s">
        <v>102</v>
      </c>
      <c r="B21" s="295"/>
      <c r="C21" s="295"/>
      <c r="D21" s="295"/>
      <c r="E21" s="295"/>
      <c r="F21" s="295"/>
      <c r="G21" s="295"/>
      <c r="H21" s="295"/>
      <c r="I21" s="296"/>
      <c r="J21" s="86"/>
      <c r="K21" s="86"/>
      <c r="L21" s="86"/>
      <c r="M21" s="86"/>
      <c r="N21" s="86"/>
      <c r="O21" s="86"/>
      <c r="P21" s="86"/>
      <c r="Q21" s="86"/>
      <c r="R21" s="86"/>
      <c r="S21" s="86"/>
      <c r="T21" s="86"/>
      <c r="U21" s="86"/>
    </row>
    <row r="22" spans="1:21" ht="16" x14ac:dyDescent="0.2">
      <c r="A22" s="40"/>
      <c r="B22" s="41"/>
      <c r="C22" s="42"/>
      <c r="D22" s="41"/>
      <c r="E22" s="42"/>
      <c r="F22" s="41"/>
      <c r="G22" s="42"/>
      <c r="H22" s="41"/>
      <c r="I22" s="43"/>
      <c r="J22" s="86"/>
      <c r="K22" s="86"/>
      <c r="L22" s="86"/>
      <c r="M22" s="86"/>
      <c r="N22" s="86"/>
      <c r="O22" s="86"/>
      <c r="P22" s="86"/>
      <c r="Q22" s="86"/>
      <c r="R22" s="86"/>
      <c r="S22" s="86"/>
      <c r="T22" s="86"/>
      <c r="U22" s="86"/>
    </row>
    <row r="23" spans="1:21" ht="45.75" customHeight="1" x14ac:dyDescent="0.25">
      <c r="A23" s="291" t="s">
        <v>103</v>
      </c>
      <c r="B23" s="292"/>
      <c r="C23" s="292"/>
      <c r="D23" s="292"/>
      <c r="E23" s="292"/>
      <c r="F23" s="292"/>
      <c r="G23" s="292"/>
      <c r="H23" s="292"/>
      <c r="I23" s="293"/>
      <c r="J23" s="86"/>
      <c r="K23" s="86"/>
      <c r="L23" s="86"/>
      <c r="M23" s="86"/>
      <c r="N23" s="86"/>
      <c r="O23" s="86"/>
      <c r="P23" s="86"/>
      <c r="Q23" s="86"/>
      <c r="R23" s="86"/>
      <c r="S23" s="86"/>
      <c r="T23" s="86"/>
      <c r="U23" s="86"/>
    </row>
    <row r="24" spans="1:21" ht="34.5" customHeight="1" x14ac:dyDescent="0.25">
      <c r="A24" s="294" t="s">
        <v>104</v>
      </c>
      <c r="B24" s="295"/>
      <c r="C24" s="295"/>
      <c r="D24" s="295"/>
      <c r="E24" s="295"/>
      <c r="F24" s="295"/>
      <c r="G24" s="295"/>
      <c r="H24" s="295"/>
      <c r="I24" s="296"/>
      <c r="J24" s="86"/>
      <c r="K24" s="86"/>
      <c r="L24" s="86"/>
      <c r="M24" s="86"/>
      <c r="N24" s="86"/>
      <c r="O24" s="86"/>
      <c r="P24" s="86"/>
      <c r="Q24" s="86"/>
      <c r="R24" s="86"/>
      <c r="S24" s="86"/>
      <c r="T24" s="86"/>
      <c r="U24" s="86"/>
    </row>
    <row r="25" spans="1:21" ht="16" x14ac:dyDescent="0.2">
      <c r="A25" s="40"/>
      <c r="B25" s="41"/>
      <c r="C25" s="42"/>
      <c r="D25" s="41"/>
      <c r="E25" s="42"/>
      <c r="F25" s="41"/>
      <c r="G25" s="42"/>
      <c r="H25" s="41"/>
      <c r="I25" s="43"/>
      <c r="J25" s="86"/>
      <c r="K25" s="86"/>
      <c r="L25" s="86"/>
      <c r="M25" s="86"/>
      <c r="N25" s="86"/>
      <c r="O25" s="86"/>
      <c r="P25" s="86"/>
      <c r="Q25" s="86"/>
      <c r="R25" s="86"/>
      <c r="S25" s="86"/>
      <c r="T25" s="86"/>
      <c r="U25" s="86"/>
    </row>
    <row r="26" spans="1:21" ht="30.75" customHeight="1" x14ac:dyDescent="0.25">
      <c r="A26" s="291" t="s">
        <v>105</v>
      </c>
      <c r="B26" s="292"/>
      <c r="C26" s="292"/>
      <c r="D26" s="292"/>
      <c r="E26" s="292"/>
      <c r="F26" s="292"/>
      <c r="G26" s="292"/>
      <c r="H26" s="292"/>
      <c r="I26" s="293"/>
      <c r="J26" s="86"/>
      <c r="K26" s="86"/>
      <c r="L26" s="86"/>
      <c r="M26" s="86"/>
      <c r="N26" s="86"/>
      <c r="O26" s="86"/>
      <c r="P26" s="86"/>
      <c r="Q26" s="86"/>
      <c r="R26" s="86"/>
      <c r="S26" s="86"/>
      <c r="T26" s="86"/>
      <c r="U26" s="86"/>
    </row>
    <row r="27" spans="1:21" ht="67.5" customHeight="1" x14ac:dyDescent="0.25">
      <c r="A27" s="294" t="s">
        <v>106</v>
      </c>
      <c r="B27" s="295"/>
      <c r="C27" s="295"/>
      <c r="D27" s="295"/>
      <c r="E27" s="295"/>
      <c r="F27" s="295"/>
      <c r="G27" s="295"/>
      <c r="H27" s="295"/>
      <c r="I27" s="296"/>
      <c r="J27" s="86"/>
      <c r="K27" s="86"/>
      <c r="L27" s="86"/>
      <c r="M27" s="86"/>
      <c r="N27" s="86"/>
      <c r="O27" s="86"/>
      <c r="P27" s="86"/>
      <c r="Q27" s="86"/>
      <c r="R27" s="86"/>
      <c r="S27" s="86"/>
      <c r="T27" s="86"/>
      <c r="U27" s="86"/>
    </row>
    <row r="28" spans="1:21" ht="15" customHeight="1" x14ac:dyDescent="0.25">
      <c r="A28" s="294"/>
      <c r="B28" s="295"/>
      <c r="C28" s="295"/>
      <c r="D28" s="295"/>
      <c r="E28" s="295"/>
      <c r="F28" s="295"/>
      <c r="G28" s="295"/>
      <c r="H28" s="295"/>
      <c r="I28" s="296"/>
      <c r="J28" s="86"/>
      <c r="K28" s="86"/>
      <c r="L28" s="86"/>
      <c r="M28" s="86"/>
      <c r="N28" s="86"/>
      <c r="O28" s="86"/>
      <c r="P28" s="86"/>
      <c r="Q28" s="86"/>
      <c r="R28" s="86"/>
      <c r="S28" s="86"/>
      <c r="T28" s="86"/>
      <c r="U28" s="86"/>
    </row>
    <row r="29" spans="1:21" ht="42.75" customHeight="1" x14ac:dyDescent="0.25">
      <c r="A29" s="291" t="s">
        <v>107</v>
      </c>
      <c r="B29" s="292"/>
      <c r="C29" s="292"/>
      <c r="D29" s="292"/>
      <c r="E29" s="292"/>
      <c r="F29" s="292"/>
      <c r="G29" s="292"/>
      <c r="H29" s="292"/>
      <c r="I29" s="293"/>
      <c r="J29" s="86"/>
      <c r="K29" s="86"/>
      <c r="L29" s="86"/>
      <c r="M29" s="86"/>
      <c r="N29" s="86"/>
      <c r="O29" s="86"/>
      <c r="P29" s="86"/>
      <c r="Q29" s="86"/>
      <c r="R29" s="86"/>
      <c r="S29" s="86"/>
      <c r="T29" s="86"/>
      <c r="U29" s="86"/>
    </row>
    <row r="30" spans="1:21" ht="15" customHeight="1" x14ac:dyDescent="0.2">
      <c r="A30" s="40"/>
      <c r="B30" s="47"/>
      <c r="C30" s="47"/>
      <c r="D30" s="47"/>
      <c r="E30" s="47"/>
      <c r="F30" s="47"/>
      <c r="G30" s="47"/>
      <c r="H30" s="47"/>
      <c r="I30" s="48"/>
      <c r="J30" s="86"/>
      <c r="K30" s="86"/>
      <c r="L30" s="86"/>
      <c r="M30" s="86"/>
      <c r="N30" s="86"/>
      <c r="O30" s="86"/>
      <c r="P30" s="86"/>
      <c r="Q30" s="86"/>
      <c r="R30" s="86"/>
      <c r="S30" s="86"/>
      <c r="T30" s="86"/>
      <c r="U30" s="86"/>
    </row>
    <row r="31" spans="1:21" ht="42" customHeight="1" x14ac:dyDescent="0.25">
      <c r="A31" s="294" t="s">
        <v>108</v>
      </c>
      <c r="B31" s="295"/>
      <c r="C31" s="295"/>
      <c r="D31" s="295"/>
      <c r="E31" s="295"/>
      <c r="F31" s="295"/>
      <c r="G31" s="295"/>
      <c r="H31" s="295"/>
      <c r="I31" s="296"/>
      <c r="J31" s="86"/>
      <c r="K31" s="86"/>
      <c r="L31" s="86"/>
      <c r="M31" s="86"/>
      <c r="N31" s="86"/>
      <c r="O31" s="86"/>
      <c r="P31" s="86"/>
      <c r="Q31" s="86"/>
      <c r="R31" s="86"/>
      <c r="S31" s="86"/>
      <c r="T31" s="86"/>
      <c r="U31" s="86"/>
    </row>
    <row r="32" spans="1:21" ht="16" x14ac:dyDescent="0.2">
      <c r="A32" s="44"/>
      <c r="B32" s="45"/>
      <c r="C32" s="45"/>
      <c r="D32" s="45"/>
      <c r="E32" s="45"/>
      <c r="F32" s="45"/>
      <c r="G32" s="45"/>
      <c r="H32" s="45"/>
      <c r="I32" s="46"/>
      <c r="J32" s="86"/>
      <c r="K32" s="86"/>
      <c r="L32" s="86"/>
      <c r="M32" s="86"/>
      <c r="N32" s="86"/>
      <c r="O32" s="86"/>
      <c r="P32" s="86"/>
      <c r="Q32" s="86"/>
      <c r="R32" s="86"/>
      <c r="S32" s="86"/>
      <c r="T32" s="86"/>
      <c r="U32" s="86"/>
    </row>
    <row r="33" spans="1:21" ht="51.75" customHeight="1" x14ac:dyDescent="0.25">
      <c r="A33" s="291" t="s">
        <v>109</v>
      </c>
      <c r="B33" s="292"/>
      <c r="C33" s="292"/>
      <c r="D33" s="292"/>
      <c r="E33" s="292"/>
      <c r="F33" s="292"/>
      <c r="G33" s="292"/>
      <c r="H33" s="292"/>
      <c r="I33" s="293"/>
      <c r="J33" s="86"/>
      <c r="K33" s="86"/>
      <c r="L33" s="86"/>
      <c r="M33" s="86"/>
      <c r="N33" s="86"/>
      <c r="O33" s="86"/>
      <c r="P33" s="86"/>
      <c r="Q33" s="86"/>
      <c r="R33" s="86"/>
      <c r="S33" s="86"/>
      <c r="T33" s="86"/>
      <c r="U33" s="86"/>
    </row>
    <row r="34" spans="1:21" ht="15" customHeight="1" x14ac:dyDescent="0.25">
      <c r="A34" s="294"/>
      <c r="B34" s="295"/>
      <c r="C34" s="295"/>
      <c r="D34" s="295"/>
      <c r="E34" s="295"/>
      <c r="F34" s="295"/>
      <c r="G34" s="295"/>
      <c r="H34" s="295"/>
      <c r="I34" s="296"/>
      <c r="J34" s="86"/>
      <c r="K34" s="86"/>
      <c r="L34" s="86"/>
      <c r="M34" s="86"/>
      <c r="N34" s="86"/>
      <c r="O34" s="86"/>
      <c r="P34" s="86"/>
      <c r="Q34" s="86"/>
      <c r="R34" s="86"/>
      <c r="S34" s="86"/>
      <c r="T34" s="86"/>
      <c r="U34" s="86"/>
    </row>
    <row r="35" spans="1:21" ht="107.25" customHeight="1" x14ac:dyDescent="0.25">
      <c r="A35" s="294" t="s">
        <v>110</v>
      </c>
      <c r="B35" s="295"/>
      <c r="C35" s="295"/>
      <c r="D35" s="295"/>
      <c r="E35" s="295"/>
      <c r="F35" s="295"/>
      <c r="G35" s="295"/>
      <c r="H35" s="295"/>
      <c r="I35" s="296"/>
      <c r="J35" s="86"/>
      <c r="K35" s="86"/>
      <c r="L35" s="86"/>
      <c r="M35" s="86"/>
      <c r="N35" s="86"/>
      <c r="O35" s="86"/>
      <c r="P35" s="86"/>
      <c r="Q35" s="86"/>
      <c r="R35" s="86"/>
      <c r="S35" s="86"/>
      <c r="T35" s="86"/>
      <c r="U35" s="86"/>
    </row>
    <row r="36" spans="1:21" ht="17.25" customHeight="1" x14ac:dyDescent="0.2">
      <c r="A36" s="44"/>
      <c r="B36" s="45"/>
      <c r="C36" s="45"/>
      <c r="D36" s="45"/>
      <c r="E36" s="45"/>
      <c r="F36" s="45"/>
      <c r="G36" s="45"/>
      <c r="H36" s="45"/>
      <c r="I36" s="46"/>
      <c r="J36" s="86"/>
      <c r="K36" s="86"/>
      <c r="L36" s="86"/>
      <c r="M36" s="86"/>
      <c r="N36" s="86"/>
      <c r="O36" s="86"/>
      <c r="P36" s="86"/>
      <c r="Q36" s="86"/>
      <c r="R36" s="86"/>
      <c r="S36" s="86"/>
      <c r="T36" s="86"/>
      <c r="U36" s="86"/>
    </row>
    <row r="37" spans="1:21" ht="101.25" customHeight="1" x14ac:dyDescent="0.25">
      <c r="A37" s="291" t="s">
        <v>113</v>
      </c>
      <c r="B37" s="292"/>
      <c r="C37" s="292"/>
      <c r="D37" s="292"/>
      <c r="E37" s="292"/>
      <c r="F37" s="292"/>
      <c r="G37" s="292"/>
      <c r="H37" s="292"/>
      <c r="I37" s="293"/>
      <c r="J37" s="86"/>
      <c r="K37" s="86"/>
      <c r="L37" s="86"/>
      <c r="M37" s="86"/>
      <c r="N37" s="86"/>
      <c r="O37" s="86"/>
      <c r="P37" s="86"/>
      <c r="Q37" s="86"/>
      <c r="R37" s="86"/>
      <c r="S37" s="86"/>
      <c r="T37" s="86"/>
      <c r="U37" s="86"/>
    </row>
    <row r="38" spans="1:21" ht="17.25" customHeight="1" x14ac:dyDescent="0.25">
      <c r="A38" s="294"/>
      <c r="B38" s="295"/>
      <c r="C38" s="295"/>
      <c r="D38" s="295"/>
      <c r="E38" s="295"/>
      <c r="F38" s="295"/>
      <c r="G38" s="295"/>
      <c r="H38" s="295"/>
      <c r="I38" s="296"/>
      <c r="J38" s="86"/>
      <c r="K38" s="86"/>
      <c r="L38" s="86"/>
      <c r="M38" s="86"/>
      <c r="N38" s="86"/>
      <c r="O38" s="86"/>
      <c r="P38" s="86"/>
      <c r="Q38" s="86"/>
      <c r="R38" s="86"/>
      <c r="S38" s="86"/>
      <c r="T38" s="86"/>
      <c r="U38" s="86"/>
    </row>
    <row r="39" spans="1:21" ht="17.25" customHeight="1" x14ac:dyDescent="0.2">
      <c r="A39" s="44"/>
      <c r="B39" s="45"/>
      <c r="C39" s="45"/>
      <c r="D39" s="45"/>
      <c r="E39" s="45"/>
      <c r="F39" s="45"/>
      <c r="G39" s="45"/>
      <c r="H39" s="45"/>
      <c r="I39" s="46"/>
      <c r="J39" s="86"/>
      <c r="K39" s="86"/>
      <c r="L39" s="86"/>
      <c r="M39" s="86"/>
      <c r="N39" s="86"/>
      <c r="O39" s="86"/>
      <c r="P39" s="86"/>
      <c r="Q39" s="86"/>
      <c r="R39" s="86"/>
      <c r="S39" s="86"/>
      <c r="T39" s="86"/>
      <c r="U39" s="86"/>
    </row>
    <row r="40" spans="1:21" ht="102" customHeight="1" x14ac:dyDescent="0.25">
      <c r="A40" s="294" t="s">
        <v>112</v>
      </c>
      <c r="B40" s="295"/>
      <c r="C40" s="295"/>
      <c r="D40" s="295"/>
      <c r="E40" s="295"/>
      <c r="F40" s="295"/>
      <c r="G40" s="295"/>
      <c r="H40" s="295"/>
      <c r="I40" s="296"/>
      <c r="J40" s="86"/>
      <c r="K40" s="86"/>
      <c r="L40" s="86"/>
      <c r="M40" s="86"/>
      <c r="N40" s="86"/>
      <c r="O40" s="86"/>
      <c r="P40" s="86"/>
      <c r="Q40" s="86"/>
      <c r="R40" s="86"/>
      <c r="S40" s="86"/>
      <c r="T40" s="86"/>
      <c r="U40" s="86"/>
    </row>
    <row r="41" spans="1:21" ht="21" customHeight="1" x14ac:dyDescent="0.2">
      <c r="A41" s="44"/>
      <c r="B41" s="45"/>
      <c r="C41" s="45"/>
      <c r="D41" s="45"/>
      <c r="E41" s="45"/>
      <c r="F41" s="45"/>
      <c r="G41" s="45"/>
      <c r="H41" s="45"/>
      <c r="I41" s="46"/>
      <c r="J41" s="86"/>
      <c r="K41" s="86"/>
      <c r="L41" s="86"/>
      <c r="M41" s="86"/>
      <c r="N41" s="86"/>
      <c r="O41" s="86"/>
      <c r="P41" s="86"/>
      <c r="Q41" s="86"/>
      <c r="R41" s="86"/>
      <c r="S41" s="86"/>
      <c r="T41" s="86"/>
      <c r="U41" s="86"/>
    </row>
    <row r="42" spans="1:21" ht="81" customHeight="1" x14ac:dyDescent="0.25">
      <c r="A42" s="291" t="s">
        <v>115</v>
      </c>
      <c r="B42" s="292"/>
      <c r="C42" s="292"/>
      <c r="D42" s="292"/>
      <c r="E42" s="292"/>
      <c r="F42" s="292"/>
      <c r="G42" s="292"/>
      <c r="H42" s="292"/>
      <c r="I42" s="293"/>
      <c r="J42" s="86"/>
      <c r="K42" s="86"/>
      <c r="L42" s="86"/>
      <c r="M42" s="86"/>
      <c r="N42" s="86"/>
      <c r="O42" s="86"/>
      <c r="P42" s="86"/>
      <c r="Q42" s="86"/>
      <c r="R42" s="86"/>
      <c r="S42" s="86"/>
      <c r="T42" s="86"/>
      <c r="U42" s="86"/>
    </row>
    <row r="43" spans="1:21" ht="22.5" customHeight="1" x14ac:dyDescent="0.25">
      <c r="A43" s="294"/>
      <c r="B43" s="295"/>
      <c r="C43" s="295"/>
      <c r="D43" s="295"/>
      <c r="E43" s="295"/>
      <c r="F43" s="295"/>
      <c r="G43" s="295"/>
      <c r="H43" s="295"/>
      <c r="I43" s="296"/>
      <c r="J43" s="86"/>
      <c r="K43" s="86"/>
      <c r="L43" s="86"/>
      <c r="M43" s="86"/>
      <c r="N43" s="86"/>
      <c r="O43" s="86"/>
      <c r="P43" s="86"/>
      <c r="Q43" s="86"/>
      <c r="R43" s="86"/>
      <c r="S43" s="86"/>
      <c r="T43" s="86"/>
      <c r="U43" s="86"/>
    </row>
    <row r="44" spans="1:21" ht="16" thickBot="1" x14ac:dyDescent="0.25">
      <c r="A44" s="49"/>
      <c r="B44" s="50"/>
      <c r="C44" s="50"/>
      <c r="D44" s="50"/>
      <c r="E44" s="50"/>
      <c r="F44" s="50"/>
      <c r="G44" s="50"/>
      <c r="H44" s="50"/>
      <c r="I44" s="51"/>
      <c r="J44" s="86"/>
      <c r="K44" s="86"/>
      <c r="L44" s="86"/>
      <c r="M44" s="86"/>
      <c r="N44" s="86"/>
      <c r="O44" s="86"/>
      <c r="P44" s="86"/>
      <c r="Q44" s="86"/>
      <c r="R44" s="86"/>
      <c r="S44" s="86"/>
      <c r="T44" s="86"/>
      <c r="U44" s="86"/>
    </row>
    <row r="45" spans="1:21" ht="25" x14ac:dyDescent="0.3">
      <c r="A45" s="289" t="s">
        <v>114</v>
      </c>
      <c r="B45" s="290"/>
      <c r="C45" s="290"/>
      <c r="D45" s="290"/>
      <c r="E45" s="290"/>
      <c r="F45" s="290"/>
      <c r="G45" s="290"/>
      <c r="H45" s="290"/>
      <c r="I45" s="290"/>
      <c r="J45" s="86"/>
      <c r="K45" s="86"/>
      <c r="L45" s="86"/>
      <c r="M45" s="86"/>
      <c r="N45" s="86"/>
      <c r="O45" s="86"/>
      <c r="P45" s="86"/>
      <c r="Q45" s="86"/>
      <c r="R45" s="86"/>
      <c r="S45" s="86"/>
      <c r="T45" s="86"/>
      <c r="U45" s="86"/>
    </row>
    <row r="46" spans="1:21" x14ac:dyDescent="0.2">
      <c r="A46" s="39"/>
      <c r="B46" s="39"/>
      <c r="C46" s="39"/>
      <c r="D46" s="39"/>
      <c r="E46" s="39"/>
      <c r="F46" s="39"/>
      <c r="G46" s="39"/>
      <c r="H46" s="39"/>
      <c r="I46" s="39"/>
      <c r="J46" s="86"/>
      <c r="K46" s="86"/>
      <c r="L46" s="86"/>
      <c r="M46" s="86"/>
      <c r="N46" s="86"/>
      <c r="O46" s="86"/>
      <c r="P46" s="86"/>
      <c r="Q46" s="86"/>
      <c r="R46" s="86"/>
      <c r="S46" s="86"/>
      <c r="T46" s="86"/>
      <c r="U46" s="86"/>
    </row>
    <row r="47" spans="1:21" ht="53.25" customHeight="1" x14ac:dyDescent="0.3">
      <c r="A47" s="297" t="s">
        <v>82</v>
      </c>
      <c r="B47" s="298"/>
      <c r="C47" s="298"/>
      <c r="D47" s="298"/>
      <c r="E47" s="298"/>
      <c r="F47" s="298"/>
      <c r="G47" s="298"/>
      <c r="H47" s="298"/>
      <c r="I47" s="298"/>
      <c r="J47" s="86"/>
      <c r="K47" s="86"/>
      <c r="L47" s="86"/>
      <c r="M47" s="86"/>
      <c r="N47" s="86"/>
      <c r="O47" s="86"/>
      <c r="P47" s="86"/>
      <c r="Q47" s="86"/>
      <c r="R47" s="86"/>
      <c r="S47" s="86"/>
      <c r="T47" s="86"/>
      <c r="U47" s="86"/>
    </row>
    <row r="48" spans="1:21" ht="15" customHeight="1" x14ac:dyDescent="0.25">
      <c r="A48" s="302" t="s">
        <v>87</v>
      </c>
      <c r="B48" s="303"/>
      <c r="C48" s="303"/>
      <c r="D48" s="303"/>
      <c r="E48" s="303"/>
      <c r="F48" s="303"/>
      <c r="G48" s="303"/>
      <c r="H48" s="303"/>
      <c r="I48" s="303"/>
      <c r="J48" s="86"/>
      <c r="K48" s="86"/>
      <c r="L48" s="86"/>
      <c r="M48" s="86"/>
      <c r="N48" s="86"/>
      <c r="O48" s="86"/>
      <c r="P48" s="86"/>
      <c r="Q48" s="86"/>
      <c r="R48" s="86"/>
      <c r="S48" s="86"/>
      <c r="T48" s="86"/>
      <c r="U48" s="86"/>
    </row>
    <row r="49" spans="1:21" ht="15" customHeight="1" x14ac:dyDescent="0.2">
      <c r="A49" s="302" t="s">
        <v>87</v>
      </c>
      <c r="B49" s="303"/>
      <c r="C49" s="303"/>
      <c r="D49" s="303"/>
      <c r="E49" s="303"/>
      <c r="F49" s="303"/>
      <c r="G49" s="303"/>
      <c r="H49" s="303"/>
      <c r="I49" s="303"/>
      <c r="J49" s="86"/>
      <c r="K49" s="86"/>
      <c r="L49" s="86"/>
      <c r="M49" s="86"/>
      <c r="N49" s="86"/>
      <c r="O49" s="86"/>
      <c r="P49" s="86"/>
      <c r="Q49" s="86"/>
      <c r="R49" s="86"/>
      <c r="S49" s="86"/>
      <c r="T49" s="86"/>
      <c r="U49" s="86"/>
    </row>
    <row r="50" spans="1:21" ht="63.75" customHeight="1" thickBot="1" x14ac:dyDescent="0.25">
      <c r="A50" s="304"/>
      <c r="B50" s="304"/>
      <c r="C50" s="304"/>
      <c r="D50" s="304"/>
      <c r="E50" s="304"/>
      <c r="F50" s="304"/>
      <c r="G50" s="304"/>
      <c r="H50" s="304"/>
      <c r="I50" s="304"/>
      <c r="J50" s="86"/>
      <c r="K50" s="86"/>
      <c r="L50" s="86"/>
      <c r="M50" s="86"/>
      <c r="N50" s="86"/>
      <c r="O50" s="86"/>
      <c r="P50" s="86"/>
      <c r="Q50" s="86"/>
      <c r="R50" s="86"/>
      <c r="S50" s="86"/>
      <c r="T50" s="86"/>
      <c r="U50" s="86"/>
    </row>
    <row r="51" spans="1:21" ht="35" thickBot="1" x14ac:dyDescent="0.35">
      <c r="A51" s="87" t="s">
        <v>146</v>
      </c>
      <c r="B51" s="28" t="s">
        <v>76</v>
      </c>
      <c r="C51" s="69" t="s">
        <v>27</v>
      </c>
      <c r="D51" s="79" t="s">
        <v>70</v>
      </c>
      <c r="E51" s="71" t="s">
        <v>71</v>
      </c>
      <c r="F51" s="80" t="s">
        <v>72</v>
      </c>
      <c r="G51" s="73" t="s">
        <v>73</v>
      </c>
      <c r="H51" s="74" t="s">
        <v>74</v>
      </c>
      <c r="I51" s="78" t="s">
        <v>75</v>
      </c>
      <c r="J51" s="86"/>
      <c r="K51" s="86"/>
      <c r="L51" s="86"/>
      <c r="M51" s="86"/>
      <c r="N51" s="86"/>
      <c r="O51" s="86"/>
      <c r="P51" s="86"/>
      <c r="Q51" s="86"/>
      <c r="R51" s="86"/>
      <c r="S51" s="86"/>
      <c r="T51" s="86"/>
      <c r="U51" s="86"/>
    </row>
    <row r="52" spans="1:21" x14ac:dyDescent="0.2">
      <c r="A52" s="26" t="s">
        <v>198</v>
      </c>
      <c r="B52" s="88">
        <v>240.9</v>
      </c>
      <c r="C52" s="67">
        <v>44.9</v>
      </c>
      <c r="D52" s="127">
        <v>0.4</v>
      </c>
      <c r="E52" s="21">
        <v>36</v>
      </c>
      <c r="F52" s="130">
        <v>0.4</v>
      </c>
      <c r="G52" s="24">
        <v>132</v>
      </c>
      <c r="H52" s="134">
        <v>7.0000000000000007E-2</v>
      </c>
      <c r="I52" s="75">
        <v>28</v>
      </c>
      <c r="J52" s="86"/>
      <c r="K52" s="86"/>
      <c r="L52" s="86"/>
      <c r="M52" s="86"/>
      <c r="N52" s="86"/>
      <c r="O52" s="86"/>
      <c r="P52" s="86"/>
      <c r="Q52" s="86"/>
      <c r="R52" s="86"/>
      <c r="S52" s="86"/>
      <c r="T52" s="86"/>
      <c r="U52" s="86"/>
    </row>
    <row r="53" spans="1:21" x14ac:dyDescent="0.2">
      <c r="A53" s="26" t="s">
        <v>28</v>
      </c>
      <c r="B53" s="27">
        <v>275.89999999999998</v>
      </c>
      <c r="C53" s="67">
        <v>79.900000000000006</v>
      </c>
      <c r="D53" s="127">
        <v>0.4</v>
      </c>
      <c r="E53" s="21">
        <v>36</v>
      </c>
      <c r="F53" s="130">
        <v>0.4</v>
      </c>
      <c r="G53" s="24">
        <v>132</v>
      </c>
      <c r="H53" s="134">
        <v>7.0000000000000007E-2</v>
      </c>
      <c r="I53" s="75">
        <v>28</v>
      </c>
      <c r="J53" s="86"/>
      <c r="K53" s="86"/>
      <c r="L53" s="86"/>
      <c r="M53" s="86"/>
      <c r="N53" s="86"/>
      <c r="O53" s="86"/>
      <c r="P53" s="86"/>
      <c r="Q53" s="86"/>
      <c r="R53" s="86"/>
      <c r="S53" s="86"/>
      <c r="T53" s="86"/>
      <c r="U53" s="86"/>
    </row>
    <row r="54" spans="1:21" x14ac:dyDescent="0.2">
      <c r="A54" s="26" t="s">
        <v>267</v>
      </c>
      <c r="B54" s="88">
        <f>SUM(C54,E54,G54,I54)</f>
        <v>285.89999999999998</v>
      </c>
      <c r="C54" s="67">
        <v>89.9</v>
      </c>
      <c r="D54" s="127">
        <v>0.4</v>
      </c>
      <c r="E54" s="21">
        <v>36</v>
      </c>
      <c r="F54" s="130">
        <v>0.4</v>
      </c>
      <c r="G54" s="24">
        <v>132</v>
      </c>
      <c r="H54" s="134">
        <v>7.0000000000000007E-2</v>
      </c>
      <c r="I54" s="75">
        <v>28</v>
      </c>
      <c r="J54" s="86"/>
      <c r="K54" s="86"/>
      <c r="L54" s="86"/>
      <c r="M54" s="86"/>
      <c r="N54" s="86"/>
      <c r="O54" s="86"/>
      <c r="P54" s="86"/>
      <c r="Q54" s="86"/>
      <c r="R54" s="86"/>
      <c r="S54" s="86"/>
      <c r="T54" s="86"/>
      <c r="U54" s="86"/>
    </row>
    <row r="55" spans="1:21" x14ac:dyDescent="0.2">
      <c r="A55" s="26" t="s">
        <v>266</v>
      </c>
      <c r="B55" s="88">
        <v>474.1</v>
      </c>
      <c r="C55" s="67">
        <v>269.7</v>
      </c>
      <c r="D55" s="127">
        <v>0.42</v>
      </c>
      <c r="E55" s="21">
        <v>37.799999999999997</v>
      </c>
      <c r="F55" s="130">
        <v>0.42</v>
      </c>
      <c r="G55" s="24">
        <v>138.6</v>
      </c>
      <c r="H55" s="134">
        <v>7.0000000000000007E-2</v>
      </c>
      <c r="I55" s="75">
        <v>28</v>
      </c>
      <c r="J55" s="86"/>
      <c r="K55" s="86"/>
      <c r="L55" s="86"/>
      <c r="M55" s="86"/>
      <c r="N55" s="86"/>
      <c r="O55" s="86"/>
      <c r="P55" s="86"/>
      <c r="Q55" s="86"/>
      <c r="R55" s="86"/>
      <c r="S55" s="86"/>
      <c r="T55" s="86"/>
      <c r="U55" s="86"/>
    </row>
    <row r="56" spans="1:21" x14ac:dyDescent="0.2">
      <c r="A56" s="26" t="s">
        <v>209</v>
      </c>
      <c r="B56" s="88">
        <v>498.83</v>
      </c>
      <c r="C56" s="67">
        <v>22.43</v>
      </c>
      <c r="D56" s="127">
        <v>0.98</v>
      </c>
      <c r="E56" s="21">
        <v>88.2</v>
      </c>
      <c r="F56" s="130">
        <v>0.98</v>
      </c>
      <c r="G56" s="24">
        <v>323.39999999999998</v>
      </c>
      <c r="H56" s="134">
        <v>0.16200000000000001</v>
      </c>
      <c r="I56" s="75">
        <v>64.8</v>
      </c>
      <c r="J56" s="86"/>
      <c r="K56" s="86"/>
      <c r="L56" s="86"/>
      <c r="M56" s="86"/>
      <c r="N56" s="86"/>
      <c r="O56" s="86"/>
      <c r="P56" s="86"/>
      <c r="Q56" s="86"/>
      <c r="R56" s="86"/>
      <c r="S56" s="86"/>
      <c r="T56" s="86"/>
      <c r="U56" s="86"/>
    </row>
    <row r="57" spans="1:21" x14ac:dyDescent="0.2">
      <c r="A57" s="2" t="s">
        <v>191</v>
      </c>
      <c r="B57" s="27">
        <v>626.43000000000006</v>
      </c>
      <c r="C57" s="67">
        <v>84.43</v>
      </c>
      <c r="D57" s="127">
        <v>1.1000000000000001</v>
      </c>
      <c r="E57" s="21">
        <v>99</v>
      </c>
      <c r="F57" s="130">
        <v>1.1000000000000001</v>
      </c>
      <c r="G57" s="24">
        <v>363</v>
      </c>
      <c r="H57" s="134">
        <v>0.2</v>
      </c>
      <c r="I57" s="75">
        <v>80</v>
      </c>
      <c r="J57" s="86"/>
      <c r="K57" s="86"/>
      <c r="L57" s="86"/>
      <c r="M57" s="86"/>
      <c r="N57" s="86"/>
      <c r="O57" s="86"/>
      <c r="P57" s="86"/>
      <c r="Q57" s="86"/>
      <c r="R57" s="86"/>
      <c r="S57" s="86"/>
      <c r="T57" s="86"/>
      <c r="U57" s="86"/>
    </row>
    <row r="58" spans="1:21" x14ac:dyDescent="0.2">
      <c r="A58" s="2" t="s">
        <v>81</v>
      </c>
      <c r="B58" s="27">
        <v>810.92000000000007</v>
      </c>
      <c r="C58" s="67">
        <v>80.92</v>
      </c>
      <c r="D58" s="127">
        <v>1.5</v>
      </c>
      <c r="E58" s="21">
        <v>135</v>
      </c>
      <c r="F58" s="130">
        <v>1.5</v>
      </c>
      <c r="G58" s="24">
        <v>495</v>
      </c>
      <c r="H58" s="134">
        <v>0.25</v>
      </c>
      <c r="I58" s="75">
        <v>100</v>
      </c>
      <c r="J58" s="86"/>
      <c r="K58" s="86"/>
      <c r="L58" s="86"/>
      <c r="M58" s="86"/>
      <c r="N58" s="86"/>
      <c r="O58" s="86"/>
      <c r="P58" s="86"/>
      <c r="Q58" s="86"/>
      <c r="R58" s="86"/>
      <c r="S58" s="86"/>
      <c r="T58" s="86"/>
      <c r="U58" s="86"/>
    </row>
    <row r="59" spans="1:21" x14ac:dyDescent="0.2">
      <c r="A59" s="2" t="s">
        <v>91</v>
      </c>
      <c r="B59" s="27">
        <v>902</v>
      </c>
      <c r="C59" s="67">
        <v>68</v>
      </c>
      <c r="D59" s="127">
        <v>1.7</v>
      </c>
      <c r="E59" s="21">
        <v>153</v>
      </c>
      <c r="F59" s="130">
        <v>1.7</v>
      </c>
      <c r="G59" s="24">
        <v>561</v>
      </c>
      <c r="H59" s="134">
        <v>0.3</v>
      </c>
      <c r="I59" s="75">
        <v>120</v>
      </c>
      <c r="J59" s="86"/>
      <c r="K59" s="86"/>
      <c r="L59" s="86"/>
      <c r="M59" s="86"/>
      <c r="N59" s="86"/>
      <c r="O59" s="86"/>
      <c r="P59" s="86"/>
      <c r="Q59" s="86"/>
      <c r="R59" s="86"/>
      <c r="S59" s="86"/>
      <c r="T59" s="86"/>
      <c r="U59" s="86"/>
    </row>
    <row r="60" spans="1:21" x14ac:dyDescent="0.2">
      <c r="A60" s="2" t="s">
        <v>137</v>
      </c>
      <c r="B60" s="27">
        <v>925.46</v>
      </c>
      <c r="C60" s="67">
        <v>49.46</v>
      </c>
      <c r="D60" s="127">
        <v>1.8</v>
      </c>
      <c r="E60" s="21">
        <v>162</v>
      </c>
      <c r="F60" s="130">
        <v>1.8</v>
      </c>
      <c r="G60" s="24">
        <v>594</v>
      </c>
      <c r="H60" s="134">
        <v>0.3</v>
      </c>
      <c r="I60" s="75">
        <v>120</v>
      </c>
      <c r="J60" s="86"/>
      <c r="K60" s="86"/>
      <c r="L60" s="86"/>
      <c r="M60" s="86"/>
      <c r="N60" s="86"/>
      <c r="O60" s="86"/>
      <c r="P60" s="86"/>
      <c r="Q60" s="86"/>
      <c r="R60" s="86"/>
      <c r="S60" s="86"/>
      <c r="T60" s="86"/>
      <c r="U60" s="86"/>
    </row>
    <row r="61" spans="1:21" x14ac:dyDescent="0.2">
      <c r="A61" s="2" t="s">
        <v>195</v>
      </c>
      <c r="B61" s="27">
        <v>960.79</v>
      </c>
      <c r="C61" s="67">
        <v>17.989999999999998</v>
      </c>
      <c r="D61" s="127">
        <v>1.94</v>
      </c>
      <c r="E61" s="21">
        <v>174.6</v>
      </c>
      <c r="F61" s="130">
        <v>1.94</v>
      </c>
      <c r="G61" s="24">
        <v>640.20000000000005</v>
      </c>
      <c r="H61" s="134">
        <v>0.32</v>
      </c>
      <c r="I61" s="75">
        <v>128</v>
      </c>
      <c r="J61" s="86"/>
      <c r="K61" s="86"/>
      <c r="L61" s="86"/>
      <c r="M61" s="86"/>
      <c r="N61" s="86"/>
      <c r="O61" s="86"/>
      <c r="P61" s="86"/>
      <c r="Q61" s="86"/>
      <c r="R61" s="86"/>
      <c r="S61" s="86"/>
      <c r="T61" s="86"/>
      <c r="U61" s="86"/>
    </row>
    <row r="62" spans="1:21" x14ac:dyDescent="0.2">
      <c r="A62" s="2" t="s">
        <v>90</v>
      </c>
      <c r="B62" s="27">
        <v>1134.1999999999998</v>
      </c>
      <c r="C62" s="67">
        <v>25</v>
      </c>
      <c r="D62" s="127">
        <v>2.2599999999999998</v>
      </c>
      <c r="E62" s="21">
        <v>203.4</v>
      </c>
      <c r="F62" s="130">
        <v>2.2599999999999998</v>
      </c>
      <c r="G62" s="24">
        <v>745.8</v>
      </c>
      <c r="H62" s="134">
        <v>0.4</v>
      </c>
      <c r="I62" s="75">
        <v>160</v>
      </c>
      <c r="J62" s="86"/>
      <c r="K62" s="86"/>
      <c r="L62" s="86"/>
      <c r="M62" s="86"/>
      <c r="N62" s="86"/>
      <c r="O62" s="86"/>
      <c r="P62" s="86"/>
      <c r="Q62" s="86"/>
      <c r="R62" s="86"/>
      <c r="S62" s="86"/>
      <c r="T62" s="86"/>
      <c r="U62" s="86"/>
    </row>
    <row r="63" spans="1:21" x14ac:dyDescent="0.2">
      <c r="A63" s="2" t="s">
        <v>201</v>
      </c>
      <c r="B63" s="88">
        <v>1161</v>
      </c>
      <c r="C63" s="67">
        <v>35</v>
      </c>
      <c r="D63" s="127">
        <v>2.3199999999999998</v>
      </c>
      <c r="E63" s="21">
        <v>208.8</v>
      </c>
      <c r="F63" s="130">
        <v>2.3199999999999998</v>
      </c>
      <c r="G63" s="24">
        <v>765.6</v>
      </c>
      <c r="H63" s="134">
        <v>0.38</v>
      </c>
      <c r="I63" s="75">
        <v>152</v>
      </c>
      <c r="J63" s="86"/>
      <c r="K63" s="86"/>
      <c r="L63" s="86"/>
      <c r="M63" s="86"/>
      <c r="N63" s="86"/>
      <c r="O63" s="86"/>
      <c r="P63" s="86"/>
      <c r="Q63" s="86"/>
      <c r="R63" s="86"/>
      <c r="S63" s="86"/>
      <c r="T63" s="86"/>
      <c r="U63" s="86"/>
    </row>
    <row r="64" spans="1:21" x14ac:dyDescent="0.2">
      <c r="A64" s="2" t="s">
        <v>89</v>
      </c>
      <c r="B64" s="27">
        <v>1191.8399999999999</v>
      </c>
      <c r="C64" s="67">
        <v>399.84</v>
      </c>
      <c r="D64" s="127">
        <v>1.6</v>
      </c>
      <c r="E64" s="21">
        <v>144</v>
      </c>
      <c r="F64" s="130">
        <v>1.6</v>
      </c>
      <c r="G64" s="24">
        <v>528</v>
      </c>
      <c r="H64" s="134">
        <v>0.3</v>
      </c>
      <c r="I64" s="75">
        <v>120</v>
      </c>
      <c r="J64" s="86"/>
      <c r="K64" s="86"/>
      <c r="L64" s="86"/>
      <c r="M64" s="86"/>
      <c r="N64" s="86"/>
      <c r="O64" s="86"/>
      <c r="P64" s="86"/>
      <c r="Q64" s="86"/>
      <c r="R64" s="86"/>
      <c r="S64" s="86"/>
      <c r="T64" s="86"/>
      <c r="U64" s="86"/>
    </row>
    <row r="65" spans="1:21" x14ac:dyDescent="0.2">
      <c r="A65" s="2" t="s">
        <v>192</v>
      </c>
      <c r="B65" s="88">
        <v>1213</v>
      </c>
      <c r="C65" s="67">
        <v>45</v>
      </c>
      <c r="D65" s="127">
        <v>2.4</v>
      </c>
      <c r="E65" s="21">
        <v>216</v>
      </c>
      <c r="F65" s="130">
        <v>2.4</v>
      </c>
      <c r="G65" s="24">
        <v>792</v>
      </c>
      <c r="H65" s="134">
        <v>0.4</v>
      </c>
      <c r="I65" s="75">
        <v>84</v>
      </c>
      <c r="J65" s="86"/>
      <c r="K65" s="86"/>
      <c r="L65" s="86"/>
      <c r="M65" s="86"/>
      <c r="N65" s="86"/>
      <c r="O65" s="86"/>
      <c r="P65" s="86"/>
      <c r="Q65" s="86"/>
      <c r="R65" s="86"/>
      <c r="S65" s="86"/>
      <c r="T65" s="86"/>
      <c r="U65" s="86"/>
    </row>
    <row r="66" spans="1:21" x14ac:dyDescent="0.2">
      <c r="A66" s="2" t="s">
        <v>88</v>
      </c>
      <c r="B66" s="27">
        <v>1236.75</v>
      </c>
      <c r="C66" s="67">
        <v>18.75</v>
      </c>
      <c r="D66" s="127">
        <v>2.5</v>
      </c>
      <c r="E66" s="21">
        <v>225</v>
      </c>
      <c r="F66" s="130">
        <v>2.5</v>
      </c>
      <c r="G66" s="24">
        <v>825</v>
      </c>
      <c r="H66" s="134">
        <v>0.42</v>
      </c>
      <c r="I66" s="75">
        <v>168</v>
      </c>
      <c r="J66" s="86"/>
      <c r="K66" s="86"/>
      <c r="L66" s="86"/>
      <c r="M66" s="86"/>
      <c r="N66" s="86"/>
      <c r="O66" s="86"/>
      <c r="P66" s="86"/>
      <c r="Q66" s="86"/>
      <c r="R66" s="86"/>
      <c r="S66" s="86"/>
      <c r="T66" s="86"/>
      <c r="U66" s="86"/>
    </row>
    <row r="67" spans="1:21" x14ac:dyDescent="0.2">
      <c r="A67" s="2" t="s">
        <v>203</v>
      </c>
      <c r="B67" s="88">
        <v>1247</v>
      </c>
      <c r="C67" s="67">
        <v>29</v>
      </c>
      <c r="D67" s="127">
        <v>2.5</v>
      </c>
      <c r="E67" s="21">
        <v>225</v>
      </c>
      <c r="F67" s="130">
        <v>2.5</v>
      </c>
      <c r="G67" s="24">
        <v>825</v>
      </c>
      <c r="H67" s="134">
        <v>0.4</v>
      </c>
      <c r="I67" s="75">
        <v>168</v>
      </c>
      <c r="J67" s="86"/>
      <c r="K67" s="86"/>
      <c r="L67" s="86"/>
      <c r="M67" s="86"/>
      <c r="N67" s="86"/>
      <c r="O67" s="86"/>
      <c r="P67" s="86"/>
      <c r="Q67" s="86"/>
      <c r="R67" s="86"/>
      <c r="S67" s="86"/>
      <c r="T67" s="86"/>
      <c r="U67" s="86"/>
    </row>
    <row r="68" spans="1:21" x14ac:dyDescent="0.2">
      <c r="A68" s="2" t="s">
        <v>25</v>
      </c>
      <c r="B68" s="27">
        <v>1278.8499999999999</v>
      </c>
      <c r="C68" s="67">
        <v>14.85</v>
      </c>
      <c r="D68" s="127">
        <v>2.6</v>
      </c>
      <c r="E68" s="21">
        <v>234</v>
      </c>
      <c r="F68" s="130">
        <v>2.6</v>
      </c>
      <c r="G68" s="24">
        <v>858</v>
      </c>
      <c r="H68" s="134">
        <v>0.43</v>
      </c>
      <c r="I68" s="75">
        <v>172</v>
      </c>
      <c r="J68" s="86"/>
      <c r="K68" s="86"/>
      <c r="L68" s="86"/>
      <c r="M68" s="86"/>
      <c r="N68" s="86"/>
      <c r="O68" s="86"/>
      <c r="P68" s="86"/>
      <c r="Q68" s="86"/>
      <c r="R68" s="86"/>
      <c r="S68" s="86"/>
      <c r="T68" s="86"/>
      <c r="U68" s="86"/>
    </row>
    <row r="69" spans="1:21" x14ac:dyDescent="0.2">
      <c r="A69" s="2" t="s">
        <v>235</v>
      </c>
      <c r="B69" s="88">
        <v>1284.98</v>
      </c>
      <c r="C69" s="67">
        <v>24.98</v>
      </c>
      <c r="D69" s="127">
        <v>2.6</v>
      </c>
      <c r="E69" s="21">
        <v>234</v>
      </c>
      <c r="F69" s="130">
        <v>2.6</v>
      </c>
      <c r="G69" s="24">
        <v>858</v>
      </c>
      <c r="H69" s="134">
        <v>0.42</v>
      </c>
      <c r="I69" s="75">
        <v>168</v>
      </c>
      <c r="J69" s="86"/>
      <c r="K69" s="86"/>
      <c r="L69" s="86"/>
      <c r="M69" s="86"/>
      <c r="N69" s="86"/>
      <c r="O69" s="86"/>
      <c r="P69" s="86"/>
      <c r="Q69" s="86"/>
      <c r="R69" s="86"/>
      <c r="S69" s="86"/>
      <c r="T69" s="86"/>
      <c r="U69" s="86"/>
    </row>
    <row r="70" spans="1:21" x14ac:dyDescent="0.2">
      <c r="A70" s="2" t="s">
        <v>237</v>
      </c>
      <c r="B70" s="88">
        <v>1405.29</v>
      </c>
      <c r="C70" s="67">
        <v>37.49</v>
      </c>
      <c r="D70" s="127">
        <v>2.8</v>
      </c>
      <c r="E70" s="21">
        <v>252</v>
      </c>
      <c r="F70" s="130">
        <v>2.8</v>
      </c>
      <c r="G70" s="24">
        <v>924</v>
      </c>
      <c r="H70" s="134">
        <v>0.48</v>
      </c>
      <c r="I70" s="75">
        <v>192</v>
      </c>
      <c r="J70" s="86"/>
      <c r="K70" s="86"/>
      <c r="L70" s="86"/>
      <c r="M70" s="86"/>
      <c r="N70" s="86"/>
      <c r="O70" s="86"/>
      <c r="P70" s="86"/>
      <c r="Q70" s="86"/>
      <c r="R70" s="86"/>
      <c r="S70" s="86"/>
      <c r="T70" s="86"/>
      <c r="U70" s="86"/>
    </row>
    <row r="71" spans="1:21" x14ac:dyDescent="0.2">
      <c r="A71" s="2" t="s">
        <v>1</v>
      </c>
      <c r="B71" s="27">
        <v>1477.1</v>
      </c>
      <c r="C71" s="67">
        <v>67.099999999999994</v>
      </c>
      <c r="D71" s="127">
        <v>2.9</v>
      </c>
      <c r="E71" s="21">
        <v>261</v>
      </c>
      <c r="F71" s="130">
        <v>2.9</v>
      </c>
      <c r="G71" s="24">
        <v>957</v>
      </c>
      <c r="H71" s="134">
        <v>0.48</v>
      </c>
      <c r="I71" s="75">
        <v>192</v>
      </c>
      <c r="J71" s="86"/>
      <c r="K71" s="86"/>
      <c r="L71" s="86"/>
      <c r="M71" s="86"/>
      <c r="N71" s="86"/>
      <c r="O71" s="86"/>
      <c r="P71" s="86"/>
      <c r="Q71" s="86"/>
      <c r="R71" s="86"/>
      <c r="S71" s="86"/>
      <c r="T71" s="86"/>
      <c r="U71" s="86"/>
    </row>
    <row r="72" spans="1:21" x14ac:dyDescent="0.2">
      <c r="A72" s="2" t="s">
        <v>138</v>
      </c>
      <c r="B72" s="27">
        <v>1655.9</v>
      </c>
      <c r="C72" s="67">
        <v>111.9</v>
      </c>
      <c r="D72" s="127">
        <v>3.2</v>
      </c>
      <c r="E72" s="21">
        <v>288</v>
      </c>
      <c r="F72" s="130">
        <v>3.2</v>
      </c>
      <c r="G72" s="24">
        <v>1056</v>
      </c>
      <c r="H72" s="134">
        <v>0.5</v>
      </c>
      <c r="I72" s="75">
        <v>200</v>
      </c>
      <c r="J72" s="86"/>
      <c r="K72" s="86"/>
      <c r="L72" s="86"/>
      <c r="M72" s="86"/>
      <c r="N72" s="86"/>
      <c r="O72" s="86"/>
      <c r="P72" s="86"/>
      <c r="Q72" s="86"/>
      <c r="R72" s="86"/>
      <c r="S72" s="86"/>
      <c r="T72" s="86"/>
      <c r="U72" s="86"/>
    </row>
    <row r="73" spans="1:21" x14ac:dyDescent="0.2">
      <c r="A73" s="2" t="s">
        <v>23</v>
      </c>
      <c r="B73" s="27">
        <v>1738</v>
      </c>
      <c r="C73" s="67">
        <v>112</v>
      </c>
      <c r="D73" s="127">
        <v>3.3</v>
      </c>
      <c r="E73" s="21">
        <v>297</v>
      </c>
      <c r="F73" s="130">
        <v>3.3</v>
      </c>
      <c r="G73" s="24">
        <v>1089</v>
      </c>
      <c r="H73" s="134">
        <v>0.6</v>
      </c>
      <c r="I73" s="75">
        <v>240</v>
      </c>
      <c r="J73" s="86"/>
      <c r="K73" s="86"/>
      <c r="L73" s="86"/>
      <c r="M73" s="86"/>
      <c r="N73" s="86"/>
      <c r="O73" s="86"/>
      <c r="P73" s="86"/>
      <c r="Q73" s="86"/>
      <c r="R73" s="86"/>
      <c r="S73" s="86"/>
      <c r="T73" s="86"/>
      <c r="U73" s="86"/>
    </row>
    <row r="74" spans="1:21" x14ac:dyDescent="0.2">
      <c r="A74" s="26" t="s">
        <v>7</v>
      </c>
      <c r="B74" s="27">
        <v>1766</v>
      </c>
      <c r="C74" s="67">
        <v>140</v>
      </c>
      <c r="D74" s="127">
        <v>3.3</v>
      </c>
      <c r="E74" s="21">
        <v>297</v>
      </c>
      <c r="F74" s="130">
        <v>3.3</v>
      </c>
      <c r="G74" s="24">
        <v>1089</v>
      </c>
      <c r="H74" s="134">
        <v>0.6</v>
      </c>
      <c r="I74" s="75">
        <v>240</v>
      </c>
      <c r="J74" s="86"/>
      <c r="K74" s="86"/>
      <c r="L74" s="86"/>
      <c r="M74" s="86"/>
      <c r="N74" s="86"/>
      <c r="O74" s="86"/>
      <c r="P74" s="86"/>
      <c r="Q74" s="86"/>
      <c r="R74" s="86"/>
      <c r="S74" s="86"/>
      <c r="T74" s="86"/>
      <c r="U74" s="86"/>
    </row>
    <row r="75" spans="1:21" x14ac:dyDescent="0.2">
      <c r="A75" s="26" t="s">
        <v>228</v>
      </c>
      <c r="B75" s="27">
        <v>2012.5</v>
      </c>
      <c r="C75" s="67">
        <v>18.5</v>
      </c>
      <c r="D75" s="126">
        <v>4.0999999999999996</v>
      </c>
      <c r="E75" s="20">
        <v>369</v>
      </c>
      <c r="F75" s="129">
        <v>4.0999999999999996</v>
      </c>
      <c r="G75" s="23">
        <v>1353</v>
      </c>
      <c r="H75" s="133">
        <v>0.68</v>
      </c>
      <c r="I75" s="76">
        <v>272</v>
      </c>
      <c r="J75" s="86"/>
      <c r="K75" s="86"/>
      <c r="L75" s="86"/>
      <c r="M75" s="86"/>
      <c r="N75" s="86"/>
      <c r="O75" s="86"/>
      <c r="P75" s="86"/>
      <c r="Q75" s="86"/>
      <c r="R75" s="86"/>
      <c r="S75" s="86"/>
      <c r="T75" s="86"/>
      <c r="U75" s="86"/>
    </row>
    <row r="76" spans="1:21" x14ac:dyDescent="0.2">
      <c r="A76" s="2" t="s">
        <v>5</v>
      </c>
      <c r="B76" s="27">
        <v>2162</v>
      </c>
      <c r="C76" s="68">
        <v>118</v>
      </c>
      <c r="D76" s="128">
        <v>4.4000000000000004</v>
      </c>
      <c r="E76" s="70">
        <v>396</v>
      </c>
      <c r="F76" s="131">
        <v>4.4000000000000004</v>
      </c>
      <c r="G76" s="72">
        <v>1452</v>
      </c>
      <c r="H76" s="135">
        <v>0.74</v>
      </c>
      <c r="I76" s="77">
        <v>196</v>
      </c>
      <c r="J76" s="86"/>
      <c r="K76" s="86"/>
      <c r="L76" s="86"/>
      <c r="M76" s="86"/>
      <c r="N76" s="86"/>
      <c r="O76" s="86"/>
      <c r="P76" s="86"/>
      <c r="Q76" s="86"/>
      <c r="R76" s="86"/>
      <c r="S76" s="86"/>
      <c r="T76" s="86"/>
      <c r="U76" s="86"/>
    </row>
    <row r="77" spans="1:21" x14ac:dyDescent="0.2">
      <c r="A77" s="26" t="s">
        <v>204</v>
      </c>
      <c r="B77" s="88">
        <v>2391</v>
      </c>
      <c r="C77" s="68">
        <v>297</v>
      </c>
      <c r="D77" s="128">
        <v>4.3</v>
      </c>
      <c r="E77" s="70">
        <v>387</v>
      </c>
      <c r="F77" s="131">
        <v>4.3</v>
      </c>
      <c r="G77" s="72">
        <v>1419</v>
      </c>
      <c r="H77" s="135">
        <v>0.7</v>
      </c>
      <c r="I77" s="77">
        <v>288</v>
      </c>
      <c r="J77" s="86"/>
      <c r="K77" s="86"/>
      <c r="L77" s="86"/>
      <c r="M77" s="86"/>
      <c r="N77" s="86"/>
      <c r="O77" s="86"/>
      <c r="P77" s="86"/>
      <c r="Q77" s="86"/>
      <c r="R77" s="86"/>
      <c r="S77" s="86"/>
      <c r="T77" s="86"/>
      <c r="U77" s="86"/>
    </row>
    <row r="78" spans="1:21" x14ac:dyDescent="0.2">
      <c r="A78" s="26" t="s">
        <v>8</v>
      </c>
      <c r="B78" s="27">
        <v>2519.75</v>
      </c>
      <c r="C78" s="67">
        <v>99.75</v>
      </c>
      <c r="D78" s="127">
        <v>5</v>
      </c>
      <c r="E78" s="21">
        <v>450</v>
      </c>
      <c r="F78" s="130">
        <v>5</v>
      </c>
      <c r="G78" s="24">
        <v>1650</v>
      </c>
      <c r="H78" s="134">
        <v>0.8</v>
      </c>
      <c r="I78" s="75">
        <v>320</v>
      </c>
      <c r="J78" s="86"/>
      <c r="K78" s="86"/>
      <c r="L78" s="86"/>
      <c r="M78" s="86"/>
      <c r="N78" s="86"/>
      <c r="O78" s="86"/>
      <c r="P78" s="86"/>
      <c r="Q78" s="86"/>
      <c r="R78" s="86"/>
      <c r="S78" s="86"/>
      <c r="T78" s="86"/>
      <c r="U78" s="86"/>
    </row>
    <row r="79" spans="1:21" x14ac:dyDescent="0.2">
      <c r="A79" s="26" t="s">
        <v>21</v>
      </c>
      <c r="B79" s="27">
        <v>3754</v>
      </c>
      <c r="C79" s="67">
        <v>200</v>
      </c>
      <c r="D79" s="127">
        <v>7.3</v>
      </c>
      <c r="E79" s="21">
        <v>657</v>
      </c>
      <c r="F79" s="130">
        <v>7.3</v>
      </c>
      <c r="G79" s="24">
        <v>2409</v>
      </c>
      <c r="H79" s="134">
        <v>1.2</v>
      </c>
      <c r="I79" s="75">
        <v>488</v>
      </c>
      <c r="J79" s="86"/>
      <c r="K79" s="86"/>
      <c r="L79" s="86"/>
      <c r="M79" s="86"/>
      <c r="N79" s="86"/>
      <c r="O79" s="86"/>
      <c r="P79" s="86"/>
      <c r="Q79" s="86"/>
      <c r="R79" s="86"/>
      <c r="S79" s="86"/>
      <c r="T79" s="86"/>
      <c r="U79" s="86"/>
    </row>
    <row r="80" spans="1:21" ht="16" thickBot="1" x14ac:dyDescent="0.25">
      <c r="A80" s="17" t="s">
        <v>145</v>
      </c>
      <c r="B80" s="81"/>
      <c r="C80" s="84"/>
      <c r="D80" s="85"/>
      <c r="E80" s="22"/>
      <c r="F80" s="132"/>
      <c r="G80" s="25"/>
      <c r="H80" s="136"/>
      <c r="I80" s="82"/>
      <c r="J80" s="86"/>
      <c r="K80" s="86"/>
      <c r="L80" s="86"/>
      <c r="M80" s="86"/>
      <c r="N80" s="86"/>
      <c r="O80" s="86"/>
      <c r="P80" s="86"/>
      <c r="Q80" s="86"/>
      <c r="R80" s="86"/>
      <c r="S80" s="86"/>
      <c r="T80" s="86"/>
      <c r="U80" s="86"/>
    </row>
    <row r="81" spans="1:21" x14ac:dyDescent="0.2">
      <c r="J81" s="86"/>
      <c r="K81" s="86"/>
      <c r="L81" s="86"/>
      <c r="M81" s="86"/>
      <c r="N81" s="86"/>
      <c r="O81" s="86"/>
      <c r="P81" s="86"/>
      <c r="Q81" s="86"/>
      <c r="R81" s="86"/>
      <c r="S81" s="86"/>
      <c r="T81" s="86"/>
      <c r="U81" s="86"/>
    </row>
    <row r="82" spans="1:21" ht="24" x14ac:dyDescent="0.3">
      <c r="A82" s="299" t="s">
        <v>85</v>
      </c>
      <c r="B82" s="300"/>
      <c r="C82" s="300"/>
      <c r="D82" s="300"/>
      <c r="E82" s="300"/>
      <c r="F82" s="300"/>
      <c r="G82" s="300"/>
      <c r="H82" s="300"/>
      <c r="I82" s="300"/>
      <c r="J82" s="86"/>
      <c r="K82" s="86"/>
      <c r="L82" s="86"/>
      <c r="M82" s="86"/>
      <c r="N82" s="86"/>
      <c r="O82" s="86"/>
      <c r="P82" s="86"/>
      <c r="Q82" s="86"/>
      <c r="R82" s="86"/>
      <c r="S82" s="86"/>
      <c r="T82" s="86"/>
      <c r="U82" s="86"/>
    </row>
    <row r="83" spans="1:21" ht="15" customHeight="1" x14ac:dyDescent="0.3">
      <c r="A83" s="31"/>
      <c r="B83" s="31"/>
      <c r="C83" s="31"/>
      <c r="D83" s="31"/>
      <c r="E83" s="31"/>
      <c r="F83" s="31"/>
      <c r="G83" s="31"/>
      <c r="H83" s="31"/>
      <c r="I83" s="31"/>
      <c r="J83" s="86"/>
      <c r="K83" s="86"/>
      <c r="L83" s="86"/>
      <c r="M83" s="86"/>
      <c r="N83" s="86"/>
      <c r="O83" s="86"/>
      <c r="P83" s="86"/>
      <c r="Q83" s="86"/>
      <c r="R83" s="86"/>
      <c r="S83" s="86"/>
      <c r="T83" s="86"/>
      <c r="U83" s="86"/>
    </row>
    <row r="84" spans="1:21" ht="43.5" customHeight="1" x14ac:dyDescent="0.25">
      <c r="A84" s="302" t="s">
        <v>86</v>
      </c>
      <c r="B84" s="303"/>
      <c r="C84" s="303"/>
      <c r="D84" s="303"/>
      <c r="E84" s="303"/>
      <c r="F84" s="303"/>
      <c r="G84" s="303"/>
      <c r="H84" s="303"/>
      <c r="I84" s="303"/>
      <c r="J84" s="86"/>
      <c r="K84" s="86"/>
      <c r="L84" s="86"/>
      <c r="M84" s="86"/>
      <c r="N84" s="86"/>
      <c r="O84" s="86"/>
      <c r="P84" s="86"/>
      <c r="Q84" s="86"/>
      <c r="R84" s="86"/>
      <c r="S84" s="86"/>
      <c r="T84" s="86"/>
      <c r="U84" s="86"/>
    </row>
    <row r="85" spans="1:21" ht="35" thickBot="1" x14ac:dyDescent="0.35">
      <c r="A85" s="265" t="s">
        <v>230</v>
      </c>
      <c r="B85" s="90" t="s">
        <v>76</v>
      </c>
      <c r="C85" s="91" t="s">
        <v>27</v>
      </c>
      <c r="D85" s="92" t="s">
        <v>70</v>
      </c>
      <c r="E85" s="93" t="s">
        <v>71</v>
      </c>
      <c r="F85" s="94" t="s">
        <v>72</v>
      </c>
      <c r="G85" s="95" t="s">
        <v>73</v>
      </c>
      <c r="H85" s="96" t="s">
        <v>74</v>
      </c>
      <c r="I85" s="97" t="s">
        <v>75</v>
      </c>
      <c r="J85" s="86"/>
      <c r="K85" s="86"/>
      <c r="L85" s="86"/>
      <c r="M85" s="86"/>
      <c r="N85" s="86"/>
      <c r="O85" s="86"/>
      <c r="P85" s="86"/>
      <c r="Q85" s="86"/>
      <c r="R85" s="86"/>
      <c r="S85" s="86"/>
      <c r="T85" s="86"/>
      <c r="U85" s="86"/>
    </row>
    <row r="86" spans="1:21" x14ac:dyDescent="0.2">
      <c r="A86" s="106" t="s">
        <v>209</v>
      </c>
      <c r="B86" s="257">
        <f>SUM(C86,E86,G86,I86)</f>
        <v>119.77000000000001</v>
      </c>
      <c r="C86" s="107">
        <v>33.64</v>
      </c>
      <c r="D86" s="108">
        <v>0.6</v>
      </c>
      <c r="E86" s="107">
        <v>28.75</v>
      </c>
      <c r="F86" s="109">
        <v>0.3</v>
      </c>
      <c r="G86" s="110">
        <v>37.380000000000003</v>
      </c>
      <c r="H86" s="111">
        <v>0.1</v>
      </c>
      <c r="I86" s="83">
        <v>20</v>
      </c>
      <c r="J86" s="86"/>
      <c r="K86" s="86"/>
      <c r="L86" s="86"/>
      <c r="M86" s="86"/>
      <c r="N86" s="86"/>
      <c r="O86" s="86"/>
      <c r="P86" s="86"/>
      <c r="Q86" s="86"/>
      <c r="R86" s="86"/>
      <c r="S86" s="86"/>
      <c r="T86" s="86"/>
      <c r="U86" s="86"/>
    </row>
    <row r="87" spans="1:21" x14ac:dyDescent="0.2">
      <c r="A87" s="26" t="s">
        <v>197</v>
      </c>
      <c r="B87" s="99">
        <v>149.85</v>
      </c>
      <c r="C87" s="100">
        <v>67.349999999999994</v>
      </c>
      <c r="D87" s="101">
        <v>0.5</v>
      </c>
      <c r="E87" s="100">
        <v>25</v>
      </c>
      <c r="F87" s="102">
        <v>0.3</v>
      </c>
      <c r="G87" s="103">
        <v>32.5</v>
      </c>
      <c r="H87" s="104">
        <v>0.13</v>
      </c>
      <c r="I87" s="75">
        <v>25</v>
      </c>
      <c r="J87" s="86"/>
      <c r="K87" s="86"/>
      <c r="L87" s="86"/>
      <c r="M87" s="86"/>
      <c r="N87" s="86"/>
      <c r="O87" s="86"/>
      <c r="P87" s="86"/>
      <c r="Q87" s="86"/>
      <c r="R87" s="86"/>
      <c r="S87" s="86"/>
      <c r="T87" s="86"/>
      <c r="U87" s="86"/>
    </row>
    <row r="88" spans="1:21" x14ac:dyDescent="0.2">
      <c r="A88" s="26" t="s">
        <v>81</v>
      </c>
      <c r="B88" s="99">
        <v>180.47</v>
      </c>
      <c r="C88" s="100">
        <v>91.72</v>
      </c>
      <c r="D88" s="101">
        <v>0.6</v>
      </c>
      <c r="E88" s="100">
        <v>31.25</v>
      </c>
      <c r="F88" s="102">
        <v>0.3</v>
      </c>
      <c r="G88" s="103">
        <v>32.5</v>
      </c>
      <c r="H88" s="104">
        <v>0.1</v>
      </c>
      <c r="I88" s="75">
        <v>25</v>
      </c>
      <c r="J88" s="86"/>
      <c r="K88" s="86"/>
      <c r="L88" s="86"/>
      <c r="M88" s="86"/>
      <c r="N88" s="86"/>
      <c r="O88" s="86"/>
      <c r="P88" s="86"/>
      <c r="Q88" s="86"/>
      <c r="R88" s="86"/>
      <c r="S88" s="86"/>
      <c r="T88" s="86"/>
      <c r="U88" s="86"/>
    </row>
    <row r="89" spans="1:21" x14ac:dyDescent="0.2">
      <c r="A89" s="26" t="s">
        <v>235</v>
      </c>
      <c r="B89" s="105">
        <v>187.46</v>
      </c>
      <c r="C89" s="100">
        <v>37.46</v>
      </c>
      <c r="D89" s="101">
        <v>1</v>
      </c>
      <c r="E89" s="100">
        <v>50</v>
      </c>
      <c r="F89" s="102">
        <v>0.5</v>
      </c>
      <c r="G89" s="103">
        <v>65</v>
      </c>
      <c r="H89" s="104">
        <v>0.18</v>
      </c>
      <c r="I89" s="75">
        <v>35</v>
      </c>
      <c r="J89" s="86"/>
      <c r="K89" s="86"/>
      <c r="L89" s="86"/>
      <c r="M89" s="86"/>
      <c r="N89" s="86"/>
      <c r="O89" s="86"/>
      <c r="P89" s="86"/>
      <c r="Q89" s="86"/>
      <c r="R89" s="86"/>
      <c r="S89" s="86"/>
      <c r="T89" s="86"/>
      <c r="U89" s="86"/>
    </row>
    <row r="90" spans="1:21" x14ac:dyDescent="0.2">
      <c r="A90" s="112" t="s">
        <v>28</v>
      </c>
      <c r="B90" s="99">
        <v>202.35</v>
      </c>
      <c r="C90" s="100">
        <v>119.85</v>
      </c>
      <c r="D90" s="101">
        <v>0.5</v>
      </c>
      <c r="E90" s="100">
        <v>25</v>
      </c>
      <c r="F90" s="102">
        <v>0.3</v>
      </c>
      <c r="G90" s="103">
        <v>32.5</v>
      </c>
      <c r="H90" s="104">
        <v>0.1</v>
      </c>
      <c r="I90" s="75">
        <v>25</v>
      </c>
      <c r="J90" s="86"/>
      <c r="K90" s="86"/>
      <c r="L90" s="86"/>
      <c r="M90" s="86"/>
      <c r="N90" s="86"/>
      <c r="O90" s="86"/>
      <c r="P90" s="86"/>
      <c r="Q90" s="86"/>
      <c r="R90" s="86"/>
      <c r="S90" s="86"/>
      <c r="T90" s="86"/>
      <c r="U90" s="86"/>
    </row>
    <row r="91" spans="1:21" x14ac:dyDescent="0.2">
      <c r="A91" s="112" t="s">
        <v>267</v>
      </c>
      <c r="B91" s="105">
        <v>217.35</v>
      </c>
      <c r="C91" s="100">
        <v>134.85</v>
      </c>
      <c r="D91" s="101">
        <v>0.5</v>
      </c>
      <c r="E91" s="100">
        <v>25</v>
      </c>
      <c r="F91" s="102">
        <v>0.3</v>
      </c>
      <c r="G91" s="103">
        <v>32.5</v>
      </c>
      <c r="H91" s="104">
        <v>0.13</v>
      </c>
      <c r="I91" s="75">
        <v>25</v>
      </c>
      <c r="J91" s="86"/>
      <c r="K91" s="86"/>
      <c r="L91" s="86"/>
      <c r="M91" s="86"/>
      <c r="N91" s="86"/>
      <c r="O91" s="86"/>
      <c r="P91" s="86"/>
      <c r="Q91" s="86"/>
      <c r="R91" s="86"/>
      <c r="S91" s="86"/>
      <c r="T91" s="86"/>
      <c r="U91" s="86"/>
    </row>
    <row r="92" spans="1:21" x14ac:dyDescent="0.2">
      <c r="A92" s="112" t="s">
        <v>191</v>
      </c>
      <c r="B92" s="99">
        <v>226.65</v>
      </c>
      <c r="C92" s="100">
        <v>115.4</v>
      </c>
      <c r="D92" s="101">
        <v>0.8</v>
      </c>
      <c r="E92" s="100">
        <v>37.5</v>
      </c>
      <c r="F92" s="102">
        <v>0.4</v>
      </c>
      <c r="G92" s="103">
        <v>48.75</v>
      </c>
      <c r="H92" s="104">
        <v>0.1</v>
      </c>
      <c r="I92" s="75">
        <v>25</v>
      </c>
      <c r="J92" s="86"/>
      <c r="K92" s="86"/>
      <c r="L92" s="86"/>
      <c r="M92" s="86"/>
      <c r="N92" s="86"/>
      <c r="O92" s="86"/>
      <c r="P92" s="86"/>
      <c r="Q92" s="86"/>
      <c r="R92" s="86"/>
      <c r="S92" s="86"/>
      <c r="T92" s="86"/>
      <c r="U92" s="86"/>
    </row>
    <row r="93" spans="1:21" x14ac:dyDescent="0.2">
      <c r="A93" s="112" t="s">
        <v>195</v>
      </c>
      <c r="B93" s="105">
        <f>SUM(C93,E93,G93,I93)</f>
        <v>228.48000000000002</v>
      </c>
      <c r="C93" s="100">
        <v>26.98</v>
      </c>
      <c r="D93" s="101">
        <v>1.4</v>
      </c>
      <c r="E93" s="100">
        <v>68.75</v>
      </c>
      <c r="F93" s="102">
        <v>0.7</v>
      </c>
      <c r="G93" s="103">
        <v>87.75</v>
      </c>
      <c r="H93" s="104">
        <v>0.23</v>
      </c>
      <c r="I93" s="75">
        <v>45</v>
      </c>
      <c r="J93" s="86"/>
      <c r="K93" s="86"/>
      <c r="L93" s="86"/>
      <c r="M93" s="86"/>
      <c r="N93" s="86"/>
      <c r="O93" s="86"/>
      <c r="P93" s="86"/>
      <c r="Q93" s="86"/>
      <c r="R93" s="86"/>
      <c r="S93" s="86"/>
      <c r="T93" s="86"/>
      <c r="U93" s="86"/>
    </row>
    <row r="94" spans="1:21" x14ac:dyDescent="0.2">
      <c r="A94" s="112" t="s">
        <v>24</v>
      </c>
      <c r="B94" s="99">
        <v>289.75</v>
      </c>
      <c r="C94" s="100">
        <v>96</v>
      </c>
      <c r="D94" s="101">
        <v>1.3</v>
      </c>
      <c r="E94" s="100">
        <v>62.5</v>
      </c>
      <c r="F94" s="102">
        <v>0.6</v>
      </c>
      <c r="G94" s="103">
        <v>81.25</v>
      </c>
      <c r="H94" s="104">
        <v>0.3</v>
      </c>
      <c r="I94" s="75">
        <v>50</v>
      </c>
      <c r="J94" s="86"/>
      <c r="K94" s="86"/>
      <c r="L94" s="86"/>
      <c r="M94" s="86"/>
      <c r="N94" s="86"/>
      <c r="O94" s="86"/>
      <c r="P94" s="86"/>
      <c r="Q94" s="86"/>
      <c r="R94" s="86"/>
      <c r="S94" s="86"/>
      <c r="T94" s="86"/>
      <c r="U94" s="86"/>
    </row>
    <row r="95" spans="1:21" x14ac:dyDescent="0.2">
      <c r="A95" s="112" t="s">
        <v>6</v>
      </c>
      <c r="B95" s="99">
        <v>362.5</v>
      </c>
      <c r="C95" s="100">
        <v>35</v>
      </c>
      <c r="D95" s="101">
        <v>2.1</v>
      </c>
      <c r="E95" s="100">
        <v>106.25</v>
      </c>
      <c r="F95" s="102">
        <v>1.1000000000000001</v>
      </c>
      <c r="G95" s="103">
        <v>146.25</v>
      </c>
      <c r="H95" s="104">
        <v>0.4</v>
      </c>
      <c r="I95" s="75">
        <v>75</v>
      </c>
      <c r="J95" s="86"/>
      <c r="K95" s="86"/>
      <c r="L95" s="86"/>
      <c r="M95" s="86"/>
      <c r="N95" s="86"/>
      <c r="O95" s="86"/>
      <c r="P95" s="86"/>
      <c r="Q95" s="86"/>
      <c r="R95" s="86"/>
      <c r="S95" s="86"/>
      <c r="T95" s="86"/>
      <c r="U95" s="86"/>
    </row>
    <row r="96" spans="1:21" x14ac:dyDescent="0.2">
      <c r="A96" s="112" t="s">
        <v>137</v>
      </c>
      <c r="B96" s="99">
        <v>366.72</v>
      </c>
      <c r="C96" s="100">
        <v>32.97</v>
      </c>
      <c r="D96" s="101">
        <v>2.2999999999999998</v>
      </c>
      <c r="E96" s="100">
        <v>112.5</v>
      </c>
      <c r="F96" s="102">
        <v>1.1000000000000001</v>
      </c>
      <c r="G96" s="103">
        <v>146.25</v>
      </c>
      <c r="H96" s="104">
        <v>0.4</v>
      </c>
      <c r="I96" s="75">
        <v>75</v>
      </c>
      <c r="J96" s="86"/>
      <c r="K96" s="86"/>
      <c r="L96" s="86"/>
      <c r="M96" s="86"/>
      <c r="N96" s="86"/>
      <c r="O96" s="86"/>
      <c r="P96" s="86"/>
      <c r="Q96" s="86"/>
      <c r="R96" s="86"/>
      <c r="S96" s="86"/>
      <c r="T96" s="86"/>
      <c r="U96" s="86"/>
    </row>
    <row r="97" spans="1:21" x14ac:dyDescent="0.2">
      <c r="A97" s="112" t="s">
        <v>199</v>
      </c>
      <c r="B97" s="105">
        <v>377.25</v>
      </c>
      <c r="C97" s="100">
        <v>43.5</v>
      </c>
      <c r="D97" s="101">
        <v>2.2999999999999998</v>
      </c>
      <c r="E97" s="100">
        <v>112.5</v>
      </c>
      <c r="F97" s="102">
        <v>1.1000000000000001</v>
      </c>
      <c r="G97" s="103">
        <v>146.5</v>
      </c>
      <c r="H97" s="104">
        <v>0.38</v>
      </c>
      <c r="I97" s="75">
        <v>75</v>
      </c>
      <c r="J97" s="86"/>
      <c r="K97" s="86"/>
      <c r="L97" s="86"/>
      <c r="M97" s="86"/>
      <c r="N97" s="86"/>
      <c r="O97" s="86"/>
      <c r="P97" s="86"/>
      <c r="Q97" s="86"/>
      <c r="R97" s="86"/>
      <c r="S97" s="86"/>
      <c r="T97" s="86"/>
      <c r="U97" s="86"/>
    </row>
    <row r="98" spans="1:21" x14ac:dyDescent="0.2">
      <c r="A98" s="2" t="s">
        <v>3</v>
      </c>
      <c r="B98" s="99">
        <v>390.08000000000004</v>
      </c>
      <c r="C98" s="100">
        <v>167.58</v>
      </c>
      <c r="D98" s="101">
        <v>1.5</v>
      </c>
      <c r="E98" s="100">
        <v>75</v>
      </c>
      <c r="F98" s="102">
        <v>0.75</v>
      </c>
      <c r="G98" s="103">
        <v>97.5</v>
      </c>
      <c r="H98" s="104">
        <v>0.25</v>
      </c>
      <c r="I98" s="75">
        <v>50</v>
      </c>
      <c r="J98" s="86"/>
      <c r="K98" s="86"/>
      <c r="L98" s="86"/>
      <c r="M98" s="86"/>
      <c r="N98" s="86"/>
      <c r="O98" s="86"/>
      <c r="P98" s="86"/>
      <c r="Q98" s="86"/>
      <c r="R98" s="86"/>
      <c r="S98" s="86"/>
      <c r="T98" s="86"/>
      <c r="U98" s="86"/>
    </row>
    <row r="99" spans="1:21" x14ac:dyDescent="0.2">
      <c r="A99" s="112" t="s">
        <v>4</v>
      </c>
      <c r="B99" s="99">
        <v>443.25</v>
      </c>
      <c r="C99" s="100">
        <v>27</v>
      </c>
      <c r="D99" s="101">
        <v>2.2000000000000002</v>
      </c>
      <c r="E99" s="100">
        <v>137.5</v>
      </c>
      <c r="F99" s="102">
        <v>1.4</v>
      </c>
      <c r="G99" s="103">
        <v>178.75</v>
      </c>
      <c r="H99" s="104">
        <v>0.5</v>
      </c>
      <c r="I99" s="75">
        <v>100</v>
      </c>
      <c r="J99" s="86"/>
      <c r="K99" s="86"/>
      <c r="L99" s="86"/>
      <c r="M99" s="86"/>
      <c r="N99" s="86"/>
      <c r="O99" s="86"/>
      <c r="P99" s="86"/>
      <c r="Q99" s="86"/>
      <c r="R99" s="86"/>
      <c r="S99" s="86"/>
      <c r="T99" s="86"/>
      <c r="U99" s="86"/>
    </row>
    <row r="100" spans="1:21" x14ac:dyDescent="0.2">
      <c r="A100" s="112" t="s">
        <v>266</v>
      </c>
      <c r="B100" s="105">
        <v>482.5</v>
      </c>
      <c r="C100" s="100">
        <v>404.55</v>
      </c>
      <c r="D100" s="101">
        <v>0.5</v>
      </c>
      <c r="E100" s="100">
        <v>25</v>
      </c>
      <c r="F100" s="102">
        <v>0.3</v>
      </c>
      <c r="G100" s="103">
        <v>32.5</v>
      </c>
      <c r="H100" s="104">
        <v>0.09</v>
      </c>
      <c r="I100" s="75">
        <v>20</v>
      </c>
      <c r="J100" s="86"/>
      <c r="K100" s="86"/>
      <c r="L100" s="86"/>
      <c r="M100" s="86"/>
      <c r="N100" s="86"/>
      <c r="O100" s="86"/>
      <c r="P100" s="86"/>
      <c r="Q100" s="86"/>
      <c r="R100" s="86"/>
      <c r="S100" s="86"/>
      <c r="T100" s="86"/>
      <c r="U100" s="86"/>
    </row>
    <row r="101" spans="1:21" x14ac:dyDescent="0.2">
      <c r="A101" s="112" t="s">
        <v>25</v>
      </c>
      <c r="B101" s="99">
        <v>541.04999999999995</v>
      </c>
      <c r="C101" s="100">
        <v>19.8</v>
      </c>
      <c r="D101" s="101">
        <v>3.4</v>
      </c>
      <c r="E101" s="100">
        <v>168.75</v>
      </c>
      <c r="F101" s="102">
        <v>1.8</v>
      </c>
      <c r="G101" s="103">
        <v>227.5</v>
      </c>
      <c r="H101" s="104">
        <v>0.6</v>
      </c>
      <c r="I101" s="75">
        <v>125</v>
      </c>
      <c r="J101" s="86"/>
      <c r="K101" s="86"/>
      <c r="L101" s="86"/>
      <c r="M101" s="86"/>
      <c r="N101" s="86"/>
      <c r="O101" s="86"/>
      <c r="P101" s="86"/>
      <c r="Q101" s="86"/>
      <c r="R101" s="86"/>
      <c r="S101" s="86"/>
      <c r="T101" s="86"/>
      <c r="U101" s="86"/>
    </row>
    <row r="102" spans="1:21" x14ac:dyDescent="0.2">
      <c r="A102" s="112" t="s">
        <v>1</v>
      </c>
      <c r="B102" s="99">
        <v>627.69000000000005</v>
      </c>
      <c r="C102" s="100">
        <v>93.94</v>
      </c>
      <c r="D102" s="101">
        <v>3.6</v>
      </c>
      <c r="E102" s="100">
        <v>181.25</v>
      </c>
      <c r="F102" s="102">
        <v>1.8</v>
      </c>
      <c r="G102" s="103">
        <v>227.5</v>
      </c>
      <c r="H102" s="104">
        <v>0.6</v>
      </c>
      <c r="I102" s="75">
        <v>125</v>
      </c>
      <c r="J102" s="86"/>
      <c r="K102" s="86"/>
      <c r="L102" s="86"/>
      <c r="M102" s="86"/>
      <c r="N102" s="86"/>
      <c r="O102" s="86"/>
      <c r="P102" s="86"/>
      <c r="Q102" s="86"/>
      <c r="R102" s="86"/>
      <c r="S102" s="86"/>
      <c r="T102" s="86"/>
      <c r="U102" s="86"/>
    </row>
    <row r="103" spans="1:21" x14ac:dyDescent="0.2">
      <c r="A103" s="112" t="s">
        <v>92</v>
      </c>
      <c r="B103" s="99">
        <v>642.28</v>
      </c>
      <c r="C103" s="100">
        <v>559.78</v>
      </c>
      <c r="D103" s="101">
        <v>0.5</v>
      </c>
      <c r="E103" s="100">
        <v>25</v>
      </c>
      <c r="F103" s="102">
        <v>0.3</v>
      </c>
      <c r="G103" s="103">
        <v>32.5</v>
      </c>
      <c r="H103" s="104">
        <v>0.1</v>
      </c>
      <c r="I103" s="75">
        <v>25</v>
      </c>
      <c r="J103" s="86"/>
      <c r="K103" s="86"/>
      <c r="L103" s="86"/>
      <c r="M103" s="86"/>
      <c r="N103" s="86"/>
      <c r="O103" s="86"/>
      <c r="P103" s="86"/>
      <c r="Q103" s="86"/>
      <c r="R103" s="86"/>
      <c r="S103" s="86"/>
      <c r="T103" s="86"/>
      <c r="U103" s="86"/>
    </row>
    <row r="104" spans="1:21" x14ac:dyDescent="0.2">
      <c r="A104" s="112" t="s">
        <v>237</v>
      </c>
      <c r="B104" s="105">
        <v>651.23</v>
      </c>
      <c r="C104" s="100">
        <v>56.23</v>
      </c>
      <c r="D104" s="101">
        <v>4</v>
      </c>
      <c r="E104" s="100">
        <v>200</v>
      </c>
      <c r="F104" s="102">
        <v>2</v>
      </c>
      <c r="G104" s="103">
        <v>260</v>
      </c>
      <c r="H104" s="104">
        <v>0.68</v>
      </c>
      <c r="I104" s="75">
        <v>135</v>
      </c>
      <c r="J104" s="86"/>
      <c r="K104" s="86"/>
      <c r="L104" s="86"/>
      <c r="M104" s="86"/>
      <c r="N104" s="86"/>
      <c r="O104" s="86"/>
      <c r="P104" s="86"/>
      <c r="Q104" s="86"/>
      <c r="R104" s="86"/>
      <c r="S104" s="86"/>
      <c r="T104" s="86"/>
      <c r="U104" s="86"/>
    </row>
    <row r="105" spans="1:21" x14ac:dyDescent="0.2">
      <c r="A105" s="112" t="s">
        <v>7</v>
      </c>
      <c r="B105" s="99">
        <v>758.5</v>
      </c>
      <c r="C105" s="100">
        <v>196</v>
      </c>
      <c r="D105" s="101">
        <v>3.96</v>
      </c>
      <c r="E105" s="100">
        <v>193.75</v>
      </c>
      <c r="F105" s="102">
        <v>1.9</v>
      </c>
      <c r="G105" s="103">
        <v>243.75</v>
      </c>
      <c r="H105" s="104">
        <v>0.6</v>
      </c>
      <c r="I105" s="75">
        <v>125</v>
      </c>
      <c r="J105" s="86"/>
      <c r="K105" s="86"/>
      <c r="L105" s="86"/>
      <c r="M105" s="86"/>
      <c r="N105" s="86"/>
      <c r="O105" s="86"/>
      <c r="P105" s="86"/>
      <c r="Q105" s="86"/>
      <c r="R105" s="86"/>
      <c r="S105" s="86"/>
      <c r="T105" s="86"/>
      <c r="U105" s="86"/>
    </row>
    <row r="106" spans="1:21" x14ac:dyDescent="0.2">
      <c r="A106" s="112" t="s">
        <v>23</v>
      </c>
      <c r="B106" s="99">
        <v>792.75</v>
      </c>
      <c r="C106" s="100">
        <v>154</v>
      </c>
      <c r="D106" s="101">
        <v>4.3</v>
      </c>
      <c r="E106" s="100">
        <v>212.5</v>
      </c>
      <c r="F106" s="102">
        <v>2.1</v>
      </c>
      <c r="G106" s="103">
        <v>276.25</v>
      </c>
      <c r="H106" s="104">
        <v>0.8</v>
      </c>
      <c r="I106" s="75">
        <v>150</v>
      </c>
      <c r="J106" s="86"/>
      <c r="K106" s="86"/>
      <c r="L106" s="86"/>
      <c r="M106" s="86"/>
      <c r="N106" s="86"/>
      <c r="O106" s="86"/>
      <c r="P106" s="86"/>
      <c r="Q106" s="86"/>
      <c r="R106" s="86"/>
      <c r="S106" s="86"/>
      <c r="T106" s="86"/>
      <c r="U106" s="86"/>
    </row>
    <row r="107" spans="1:21" x14ac:dyDescent="0.2">
      <c r="A107" s="112" t="s">
        <v>201</v>
      </c>
      <c r="B107" s="105">
        <v>797.5</v>
      </c>
      <c r="C107" s="100">
        <v>52.5</v>
      </c>
      <c r="D107" s="101">
        <v>5</v>
      </c>
      <c r="E107" s="100">
        <v>250</v>
      </c>
      <c r="F107" s="102">
        <v>2.5</v>
      </c>
      <c r="G107" s="103">
        <v>325</v>
      </c>
      <c r="H107" s="104">
        <v>0.85</v>
      </c>
      <c r="I107" s="75">
        <v>170</v>
      </c>
      <c r="J107" s="86"/>
      <c r="K107" s="86"/>
      <c r="L107" s="86"/>
      <c r="M107" s="86"/>
      <c r="N107" s="86"/>
      <c r="O107" s="86"/>
      <c r="P107" s="86"/>
      <c r="Q107" s="86"/>
      <c r="R107" s="86"/>
      <c r="S107" s="86"/>
      <c r="T107" s="86"/>
      <c r="U107" s="86"/>
    </row>
    <row r="108" spans="1:21" x14ac:dyDescent="0.2">
      <c r="A108" s="112" t="s">
        <v>192</v>
      </c>
      <c r="B108" s="105">
        <v>812.5</v>
      </c>
      <c r="C108" s="100">
        <v>67.5</v>
      </c>
      <c r="D108" s="101">
        <v>5</v>
      </c>
      <c r="E108" s="100">
        <v>250</v>
      </c>
      <c r="F108" s="102">
        <v>2.5</v>
      </c>
      <c r="G108" s="103">
        <v>325</v>
      </c>
      <c r="H108" s="104">
        <v>0.9</v>
      </c>
      <c r="I108" s="75">
        <v>170</v>
      </c>
      <c r="J108" s="86"/>
      <c r="K108" s="86"/>
      <c r="L108" s="86"/>
      <c r="M108" s="86"/>
      <c r="N108" s="86"/>
      <c r="O108" s="86"/>
      <c r="P108" s="86"/>
      <c r="Q108" s="86"/>
      <c r="R108" s="86"/>
      <c r="S108" s="86"/>
      <c r="T108" s="86"/>
      <c r="U108" s="86"/>
    </row>
    <row r="109" spans="1:21" x14ac:dyDescent="0.2">
      <c r="A109" s="112" t="s">
        <v>228</v>
      </c>
      <c r="B109" s="105">
        <v>995.24</v>
      </c>
      <c r="C109" s="100">
        <v>27.74</v>
      </c>
      <c r="D109" s="101">
        <v>6.5</v>
      </c>
      <c r="E109" s="100">
        <v>325</v>
      </c>
      <c r="F109" s="102">
        <v>3.3</v>
      </c>
      <c r="G109" s="103">
        <v>422.5</v>
      </c>
      <c r="H109" s="104">
        <v>1.1000000000000001</v>
      </c>
      <c r="I109" s="75">
        <v>220</v>
      </c>
      <c r="J109" s="86"/>
      <c r="K109" s="86"/>
      <c r="L109" s="86"/>
      <c r="M109" s="86"/>
      <c r="N109" s="86"/>
      <c r="O109" s="86"/>
      <c r="P109" s="86"/>
      <c r="Q109" s="86"/>
      <c r="R109" s="86"/>
      <c r="S109" s="86"/>
      <c r="T109" s="86"/>
      <c r="U109" s="86"/>
    </row>
    <row r="110" spans="1:21" x14ac:dyDescent="0.2">
      <c r="A110" s="112" t="s">
        <v>5</v>
      </c>
      <c r="B110" s="99">
        <v>1202.25</v>
      </c>
      <c r="C110" s="100">
        <v>166</v>
      </c>
      <c r="D110" s="101">
        <v>7.1</v>
      </c>
      <c r="E110" s="100">
        <v>356.25</v>
      </c>
      <c r="F110" s="102">
        <v>3.5</v>
      </c>
      <c r="G110" s="103">
        <v>455</v>
      </c>
      <c r="H110" s="104">
        <v>1.1000000000000001</v>
      </c>
      <c r="I110" s="75">
        <v>225</v>
      </c>
      <c r="J110" s="86"/>
      <c r="K110" s="86"/>
      <c r="L110" s="86"/>
      <c r="M110" s="86"/>
      <c r="N110" s="86"/>
      <c r="O110" s="86"/>
      <c r="P110" s="86"/>
      <c r="Q110" s="86"/>
      <c r="R110" s="86"/>
      <c r="S110" s="86"/>
      <c r="T110" s="86"/>
      <c r="U110" s="86"/>
    </row>
    <row r="111" spans="1:21" x14ac:dyDescent="0.2">
      <c r="A111" s="112" t="s">
        <v>138</v>
      </c>
      <c r="B111" s="99">
        <v>1269.1599999999999</v>
      </c>
      <c r="C111" s="100">
        <v>156.66</v>
      </c>
      <c r="D111" s="101">
        <v>7.5</v>
      </c>
      <c r="E111" s="100">
        <v>375</v>
      </c>
      <c r="F111" s="102">
        <v>3.8</v>
      </c>
      <c r="G111" s="103">
        <v>487.5</v>
      </c>
      <c r="H111" s="104">
        <v>1.3</v>
      </c>
      <c r="I111" s="75">
        <v>250</v>
      </c>
      <c r="J111" s="86"/>
      <c r="K111" s="86"/>
      <c r="L111" s="86"/>
      <c r="M111" s="86"/>
      <c r="N111" s="86"/>
      <c r="O111" s="86"/>
      <c r="P111" s="86"/>
      <c r="Q111" s="86"/>
      <c r="R111" s="86"/>
      <c r="S111" s="86"/>
      <c r="T111" s="86"/>
      <c r="U111" s="86"/>
    </row>
    <row r="112" spans="1:21" x14ac:dyDescent="0.2">
      <c r="A112" s="112" t="s">
        <v>204</v>
      </c>
      <c r="B112" s="105">
        <v>1898</v>
      </c>
      <c r="C112" s="100">
        <v>445.5</v>
      </c>
      <c r="D112" s="101">
        <v>9.9</v>
      </c>
      <c r="E112" s="100">
        <v>493.75</v>
      </c>
      <c r="F112" s="102">
        <v>4.9000000000000004</v>
      </c>
      <c r="G112" s="103">
        <v>633.75</v>
      </c>
      <c r="H112" s="104">
        <v>1.63</v>
      </c>
      <c r="I112" s="75">
        <v>325</v>
      </c>
      <c r="J112" s="86"/>
      <c r="K112" s="86"/>
      <c r="L112" s="86"/>
      <c r="M112" s="86"/>
      <c r="N112" s="86"/>
      <c r="O112" s="86"/>
      <c r="P112" s="86"/>
      <c r="Q112" s="86"/>
      <c r="R112" s="86"/>
      <c r="S112" s="86"/>
      <c r="T112" s="86"/>
      <c r="U112" s="86"/>
    </row>
    <row r="113" spans="1:21" x14ac:dyDescent="0.2">
      <c r="A113" s="2" t="s">
        <v>226</v>
      </c>
      <c r="B113" s="99">
        <v>1955</v>
      </c>
      <c r="C113" s="100">
        <v>140</v>
      </c>
      <c r="D113" s="101">
        <v>12.4</v>
      </c>
      <c r="E113" s="100">
        <v>618.75</v>
      </c>
      <c r="F113" s="102">
        <v>6.1</v>
      </c>
      <c r="G113" s="103">
        <v>796.25</v>
      </c>
      <c r="H113" s="104">
        <v>2</v>
      </c>
      <c r="I113" s="75">
        <v>400</v>
      </c>
      <c r="J113" s="86"/>
      <c r="K113" s="86"/>
      <c r="L113" s="86"/>
      <c r="M113" s="86"/>
      <c r="N113" s="86"/>
      <c r="O113" s="86"/>
      <c r="P113" s="86"/>
      <c r="Q113" s="86"/>
      <c r="R113" s="86"/>
      <c r="S113" s="86"/>
      <c r="T113" s="86"/>
      <c r="U113" s="86"/>
    </row>
    <row r="114" spans="1:21" x14ac:dyDescent="0.2">
      <c r="A114" s="112" t="s">
        <v>21</v>
      </c>
      <c r="B114" s="99">
        <v>2282.5</v>
      </c>
      <c r="C114" s="100">
        <v>280</v>
      </c>
      <c r="D114" s="101">
        <v>13.5</v>
      </c>
      <c r="E114" s="100">
        <v>675</v>
      </c>
      <c r="F114" s="102">
        <v>6.8</v>
      </c>
      <c r="G114" s="103">
        <v>877.5</v>
      </c>
      <c r="H114" s="104">
        <v>2.2999999999999998</v>
      </c>
      <c r="I114" s="75">
        <v>450</v>
      </c>
      <c r="J114" s="86"/>
      <c r="K114" s="86"/>
      <c r="L114" s="86"/>
      <c r="M114" s="86"/>
      <c r="N114" s="86"/>
      <c r="O114" s="86"/>
      <c r="P114" s="86"/>
      <c r="Q114" s="86"/>
      <c r="R114" s="86"/>
      <c r="S114" s="86"/>
      <c r="T114" s="86"/>
      <c r="U114" s="86"/>
    </row>
    <row r="115" spans="1:21" x14ac:dyDescent="0.2">
      <c r="A115" s="112"/>
      <c r="B115" s="99"/>
      <c r="C115" s="100"/>
      <c r="D115" s="101"/>
      <c r="E115" s="100"/>
      <c r="F115" s="102"/>
      <c r="G115" s="103"/>
      <c r="H115" s="104"/>
      <c r="I115" s="75"/>
      <c r="J115" s="86"/>
      <c r="K115" s="86"/>
      <c r="L115" s="86"/>
      <c r="M115" s="86"/>
      <c r="N115" s="86"/>
      <c r="O115" s="86"/>
      <c r="P115" s="86"/>
      <c r="Q115" s="86"/>
      <c r="R115" s="86"/>
      <c r="S115" s="86"/>
      <c r="T115" s="86"/>
      <c r="U115" s="86"/>
    </row>
    <row r="116" spans="1:21" ht="16" thickBot="1" x14ac:dyDescent="0.25">
      <c r="A116" s="113" t="s">
        <v>145</v>
      </c>
      <c r="B116" s="114"/>
      <c r="C116" s="115"/>
      <c r="D116" s="116"/>
      <c r="E116" s="115"/>
      <c r="F116" s="117"/>
      <c r="G116" s="118"/>
      <c r="H116" s="119"/>
      <c r="I116" s="82"/>
      <c r="J116" s="86"/>
      <c r="K116" s="86"/>
      <c r="L116" s="86"/>
      <c r="M116" s="86"/>
      <c r="N116" s="86"/>
      <c r="O116" s="86"/>
      <c r="P116" s="86"/>
      <c r="Q116" s="86"/>
      <c r="R116" s="86"/>
      <c r="S116" s="86"/>
      <c r="T116" s="86"/>
      <c r="U116" s="86"/>
    </row>
    <row r="117" spans="1:21" x14ac:dyDescent="0.2">
      <c r="J117" s="86"/>
      <c r="K117" s="86"/>
      <c r="L117" s="86"/>
      <c r="M117" s="86"/>
      <c r="N117" s="86"/>
      <c r="O117" s="86"/>
      <c r="P117" s="86"/>
      <c r="Q117" s="86"/>
      <c r="R117" s="86"/>
      <c r="S117" s="86"/>
      <c r="T117" s="86"/>
      <c r="U117" s="86"/>
    </row>
    <row r="118" spans="1:21" ht="24" x14ac:dyDescent="0.3">
      <c r="A118" s="299" t="s">
        <v>84</v>
      </c>
      <c r="B118" s="300"/>
      <c r="C118" s="300"/>
      <c r="D118" s="300"/>
      <c r="E118" s="300"/>
      <c r="F118" s="300"/>
      <c r="G118" s="300"/>
      <c r="H118" s="300"/>
      <c r="I118" s="300"/>
      <c r="J118" s="86"/>
      <c r="K118" s="86"/>
      <c r="L118" s="86"/>
      <c r="M118" s="86"/>
      <c r="N118" s="86"/>
      <c r="O118" s="86"/>
      <c r="P118" s="86"/>
      <c r="Q118" s="86"/>
      <c r="R118" s="86"/>
      <c r="S118" s="86"/>
      <c r="T118" s="86"/>
      <c r="U118" s="86"/>
    </row>
    <row r="119" spans="1:21" ht="45" customHeight="1" x14ac:dyDescent="0.25">
      <c r="A119" s="302" t="s">
        <v>86</v>
      </c>
      <c r="B119" s="303"/>
      <c r="C119" s="303"/>
      <c r="D119" s="303"/>
      <c r="E119" s="303"/>
      <c r="F119" s="303"/>
      <c r="G119" s="303"/>
      <c r="H119" s="303"/>
      <c r="I119" s="303"/>
      <c r="J119" s="86"/>
      <c r="K119" s="86"/>
      <c r="L119" s="86"/>
      <c r="M119" s="86"/>
      <c r="N119" s="86"/>
      <c r="O119" s="86"/>
      <c r="P119" s="86"/>
      <c r="Q119" s="86"/>
      <c r="R119" s="86"/>
      <c r="S119" s="86"/>
      <c r="T119" s="86"/>
      <c r="U119" s="86"/>
    </row>
    <row r="120" spans="1:21" x14ac:dyDescent="0.2">
      <c r="A120" s="301" t="s">
        <v>140</v>
      </c>
      <c r="B120" s="292"/>
      <c r="C120" s="292"/>
      <c r="D120" s="292"/>
      <c r="E120" s="292"/>
      <c r="F120" s="292"/>
      <c r="G120" s="292"/>
      <c r="H120" s="292"/>
      <c r="I120" s="292"/>
      <c r="J120" s="86"/>
      <c r="K120" s="86"/>
      <c r="L120" s="86"/>
      <c r="M120" s="86"/>
      <c r="N120" s="86"/>
      <c r="O120" s="86"/>
      <c r="P120" s="86"/>
      <c r="Q120" s="86"/>
      <c r="R120" s="86"/>
      <c r="S120" s="86"/>
      <c r="T120" s="86"/>
      <c r="U120" s="86"/>
    </row>
    <row r="121" spans="1:21" ht="119.25" customHeight="1" x14ac:dyDescent="0.2">
      <c r="A121" s="292"/>
      <c r="B121" s="292"/>
      <c r="C121" s="292"/>
      <c r="D121" s="292"/>
      <c r="E121" s="292"/>
      <c r="F121" s="292"/>
      <c r="G121" s="292"/>
      <c r="H121" s="292"/>
      <c r="I121" s="292"/>
      <c r="J121" s="86"/>
      <c r="K121" s="86"/>
      <c r="L121" s="86"/>
      <c r="M121" s="86"/>
      <c r="N121" s="86"/>
      <c r="O121" s="86"/>
      <c r="P121" s="86"/>
      <c r="Q121" s="86"/>
      <c r="R121" s="86"/>
      <c r="S121" s="86"/>
      <c r="T121" s="86"/>
      <c r="U121" s="86"/>
    </row>
    <row r="122" spans="1:21" ht="33" thickBot="1" x14ac:dyDescent="0.25">
      <c r="A122" s="89" t="s">
        <v>83</v>
      </c>
      <c r="B122" s="90" t="s">
        <v>76</v>
      </c>
      <c r="C122" s="91" t="s">
        <v>27</v>
      </c>
      <c r="D122" s="92" t="s">
        <v>70</v>
      </c>
      <c r="E122" s="93" t="s">
        <v>71</v>
      </c>
      <c r="F122" s="94" t="s">
        <v>72</v>
      </c>
      <c r="G122" s="95" t="s">
        <v>73</v>
      </c>
      <c r="H122" s="96" t="s">
        <v>74</v>
      </c>
      <c r="I122" s="97" t="s">
        <v>75</v>
      </c>
      <c r="J122" s="86"/>
      <c r="K122" s="86"/>
      <c r="L122" s="86"/>
      <c r="M122" s="86"/>
      <c r="N122" s="86"/>
      <c r="O122" s="86"/>
      <c r="P122" s="86"/>
      <c r="Q122" s="86"/>
      <c r="R122" s="86"/>
      <c r="S122" s="86"/>
      <c r="T122" s="86"/>
      <c r="U122" s="86"/>
    </row>
    <row r="123" spans="1:21" x14ac:dyDescent="0.2">
      <c r="A123" s="112" t="s">
        <v>267</v>
      </c>
      <c r="B123" s="257">
        <v>231.3</v>
      </c>
      <c r="C123" s="107">
        <v>134.85</v>
      </c>
      <c r="D123" s="108">
        <v>0.7</v>
      </c>
      <c r="E123" s="107">
        <v>27.6</v>
      </c>
      <c r="F123" s="109">
        <v>0.35</v>
      </c>
      <c r="G123" s="110">
        <v>44.85</v>
      </c>
      <c r="H123" s="111">
        <v>0.12</v>
      </c>
      <c r="I123" s="83">
        <v>24</v>
      </c>
      <c r="J123" s="86"/>
      <c r="K123" s="86"/>
      <c r="L123" s="86"/>
      <c r="M123" s="86"/>
      <c r="N123" s="86"/>
      <c r="O123" s="86"/>
      <c r="P123" s="86"/>
      <c r="Q123" s="86"/>
      <c r="R123" s="86"/>
      <c r="S123" s="86"/>
      <c r="T123" s="86"/>
      <c r="U123" s="86"/>
    </row>
    <row r="124" spans="1:21" x14ac:dyDescent="0.2">
      <c r="A124" s="112" t="s">
        <v>197</v>
      </c>
      <c r="B124" s="99">
        <v>235.35</v>
      </c>
      <c r="C124" s="100">
        <v>67.349999999999994</v>
      </c>
      <c r="D124" s="101">
        <v>1.2</v>
      </c>
      <c r="E124" s="100">
        <v>48</v>
      </c>
      <c r="F124" s="102">
        <v>0.6</v>
      </c>
      <c r="G124" s="103">
        <v>78</v>
      </c>
      <c r="H124" s="120">
        <v>0.21</v>
      </c>
      <c r="I124" s="75">
        <v>42</v>
      </c>
      <c r="J124" s="86"/>
      <c r="K124" s="86"/>
      <c r="L124" s="86"/>
      <c r="M124" s="86"/>
      <c r="N124" s="86"/>
      <c r="O124" s="86"/>
      <c r="P124" s="86"/>
      <c r="Q124" s="86"/>
      <c r="R124" s="86"/>
      <c r="S124" s="86"/>
      <c r="T124" s="86"/>
      <c r="U124" s="86"/>
    </row>
    <row r="125" spans="1:21" ht="16" thickBot="1" x14ac:dyDescent="0.25">
      <c r="A125" s="112" t="s">
        <v>28</v>
      </c>
      <c r="B125" s="99">
        <v>275.85000000000002</v>
      </c>
      <c r="C125" s="100">
        <v>119.85</v>
      </c>
      <c r="D125" s="101">
        <v>1.2</v>
      </c>
      <c r="E125" s="100">
        <v>48</v>
      </c>
      <c r="F125" s="102">
        <v>0.6</v>
      </c>
      <c r="G125" s="103">
        <v>78</v>
      </c>
      <c r="H125" s="120">
        <v>0.15</v>
      </c>
      <c r="I125" s="75">
        <v>30</v>
      </c>
      <c r="J125" s="86"/>
      <c r="K125" s="86"/>
      <c r="L125" s="86"/>
      <c r="M125" s="86"/>
      <c r="N125" s="86"/>
      <c r="O125" s="86"/>
      <c r="P125" s="86"/>
      <c r="Q125" s="86"/>
      <c r="R125" s="86"/>
      <c r="S125" s="86"/>
      <c r="T125" s="86"/>
      <c r="U125" s="86"/>
    </row>
    <row r="126" spans="1:21" x14ac:dyDescent="0.2">
      <c r="A126" s="106" t="s">
        <v>137</v>
      </c>
      <c r="B126" s="99">
        <v>634.46</v>
      </c>
      <c r="C126" s="100">
        <v>49.46</v>
      </c>
      <c r="D126" s="101">
        <v>4.0999999999999996</v>
      </c>
      <c r="E126" s="100">
        <v>162</v>
      </c>
      <c r="F126" s="102">
        <v>2.1</v>
      </c>
      <c r="G126" s="103">
        <v>273</v>
      </c>
      <c r="H126" s="104">
        <v>0.8</v>
      </c>
      <c r="I126" s="75">
        <v>150</v>
      </c>
      <c r="J126" s="86"/>
      <c r="K126" s="86"/>
      <c r="L126" s="86"/>
      <c r="M126" s="86"/>
      <c r="N126" s="86"/>
      <c r="O126" s="86"/>
      <c r="P126" s="86"/>
      <c r="Q126" s="86"/>
      <c r="R126" s="86"/>
      <c r="S126" s="86"/>
      <c r="T126" s="86"/>
      <c r="U126" s="86"/>
    </row>
    <row r="127" spans="1:21" x14ac:dyDescent="0.2">
      <c r="A127" s="112" t="s">
        <v>25</v>
      </c>
      <c r="B127" s="99">
        <v>642.29999999999995</v>
      </c>
      <c r="C127" s="100">
        <v>19.8</v>
      </c>
      <c r="D127" s="101">
        <v>4.5</v>
      </c>
      <c r="E127" s="100">
        <v>180</v>
      </c>
      <c r="F127" s="102">
        <v>2.2999999999999998</v>
      </c>
      <c r="G127" s="103">
        <v>292.5</v>
      </c>
      <c r="H127" s="104">
        <v>0.8</v>
      </c>
      <c r="I127" s="75">
        <v>150</v>
      </c>
      <c r="J127" s="86"/>
      <c r="K127" s="86"/>
      <c r="L127" s="86"/>
      <c r="M127" s="86"/>
      <c r="N127" s="86"/>
      <c r="O127" s="86"/>
      <c r="P127" s="86"/>
      <c r="Q127" s="86"/>
      <c r="R127" s="86"/>
      <c r="S127" s="86"/>
      <c r="T127" s="86"/>
      <c r="U127" s="86"/>
    </row>
    <row r="128" spans="1:21" x14ac:dyDescent="0.2">
      <c r="A128" s="112" t="s">
        <v>209</v>
      </c>
      <c r="B128" s="105">
        <v>693.64</v>
      </c>
      <c r="C128" s="100">
        <v>33.64</v>
      </c>
      <c r="D128" s="101">
        <v>4.8</v>
      </c>
      <c r="E128" s="100">
        <v>192</v>
      </c>
      <c r="F128" s="102">
        <v>2.4</v>
      </c>
      <c r="G128" s="103">
        <v>312</v>
      </c>
      <c r="H128" s="104">
        <v>0.78</v>
      </c>
      <c r="I128" s="75">
        <v>156</v>
      </c>
      <c r="J128" s="86"/>
      <c r="K128" s="86"/>
      <c r="L128" s="86"/>
      <c r="M128" s="86"/>
      <c r="N128" s="86"/>
      <c r="O128" s="86"/>
      <c r="P128" s="86"/>
      <c r="Q128" s="86"/>
      <c r="R128" s="86"/>
      <c r="S128" s="86"/>
      <c r="T128" s="86"/>
      <c r="U128" s="86"/>
    </row>
    <row r="129" spans="1:21" x14ac:dyDescent="0.2">
      <c r="A129" s="112" t="s">
        <v>24</v>
      </c>
      <c r="B129" s="99">
        <v>724.5</v>
      </c>
      <c r="C129" s="100">
        <v>96</v>
      </c>
      <c r="D129" s="101">
        <v>4.7</v>
      </c>
      <c r="E129" s="100">
        <v>186</v>
      </c>
      <c r="F129" s="102">
        <v>2.2999999999999998</v>
      </c>
      <c r="G129" s="103">
        <v>292.5</v>
      </c>
      <c r="H129" s="104">
        <v>0.8</v>
      </c>
      <c r="I129" s="75">
        <v>150</v>
      </c>
      <c r="J129" s="86"/>
      <c r="K129" s="86"/>
      <c r="L129" s="86"/>
      <c r="M129" s="86"/>
      <c r="N129" s="86"/>
      <c r="O129" s="86"/>
      <c r="P129" s="86"/>
      <c r="Q129" s="86"/>
      <c r="R129" s="86"/>
      <c r="S129" s="86"/>
      <c r="T129" s="86"/>
      <c r="U129" s="86"/>
    </row>
    <row r="130" spans="1:21" x14ac:dyDescent="0.2">
      <c r="A130" s="112" t="s">
        <v>191</v>
      </c>
      <c r="B130" s="99">
        <v>769.4</v>
      </c>
      <c r="C130" s="100">
        <v>115.4</v>
      </c>
      <c r="D130" s="101">
        <v>4.8</v>
      </c>
      <c r="E130" s="100">
        <v>192</v>
      </c>
      <c r="F130" s="102">
        <v>2.4</v>
      </c>
      <c r="G130" s="103">
        <v>312</v>
      </c>
      <c r="H130" s="104">
        <v>0.8</v>
      </c>
      <c r="I130" s="75">
        <v>150</v>
      </c>
      <c r="J130" s="86"/>
      <c r="K130" s="86"/>
      <c r="L130" s="86"/>
      <c r="M130" s="86"/>
      <c r="N130" s="86"/>
      <c r="O130" s="86"/>
      <c r="P130" s="86"/>
      <c r="Q130" s="86"/>
      <c r="R130" s="86"/>
      <c r="S130" s="86"/>
      <c r="T130" s="86"/>
      <c r="U130" s="86"/>
    </row>
    <row r="131" spans="1:21" x14ac:dyDescent="0.2">
      <c r="A131" s="112" t="s">
        <v>195</v>
      </c>
      <c r="B131" s="99">
        <v>804.43</v>
      </c>
      <c r="C131" s="100">
        <v>26.98</v>
      </c>
      <c r="D131" s="101">
        <v>6.4</v>
      </c>
      <c r="E131" s="100">
        <v>255.6</v>
      </c>
      <c r="F131" s="102">
        <v>3.2</v>
      </c>
      <c r="G131" s="103">
        <v>415.35</v>
      </c>
      <c r="H131" s="120">
        <v>0.53</v>
      </c>
      <c r="I131" s="75">
        <v>106.5</v>
      </c>
      <c r="J131" s="86"/>
      <c r="K131" s="86"/>
      <c r="L131" s="86"/>
      <c r="M131" s="86"/>
      <c r="N131" s="86"/>
      <c r="O131" s="86"/>
      <c r="P131" s="86"/>
      <c r="Q131" s="86"/>
      <c r="R131" s="86"/>
      <c r="S131" s="86"/>
      <c r="T131" s="86"/>
      <c r="U131" s="86"/>
    </row>
    <row r="132" spans="1:21" x14ac:dyDescent="0.2">
      <c r="A132" s="112" t="s">
        <v>81</v>
      </c>
      <c r="B132" s="99">
        <v>844.72</v>
      </c>
      <c r="C132" s="100">
        <v>91.72</v>
      </c>
      <c r="D132" s="101">
        <v>5.6</v>
      </c>
      <c r="E132" s="100">
        <v>222</v>
      </c>
      <c r="F132" s="102">
        <v>2.7</v>
      </c>
      <c r="G132" s="103">
        <v>351</v>
      </c>
      <c r="H132" s="104">
        <v>0.9</v>
      </c>
      <c r="I132" s="75">
        <v>180</v>
      </c>
      <c r="J132" s="86"/>
      <c r="K132" s="86"/>
      <c r="L132" s="86"/>
      <c r="M132" s="86"/>
      <c r="N132" s="86"/>
      <c r="O132" s="86"/>
      <c r="P132" s="86"/>
      <c r="Q132" s="86"/>
      <c r="R132" s="86"/>
      <c r="S132" s="86"/>
      <c r="T132" s="86"/>
      <c r="U132" s="86"/>
    </row>
    <row r="133" spans="1:21" x14ac:dyDescent="0.2">
      <c r="A133" s="112" t="s">
        <v>266</v>
      </c>
      <c r="B133" s="105">
        <v>859.05</v>
      </c>
      <c r="C133" s="100">
        <v>404.55</v>
      </c>
      <c r="D133" s="101">
        <v>3.3</v>
      </c>
      <c r="E133" s="100">
        <v>132</v>
      </c>
      <c r="F133" s="102">
        <v>1.7</v>
      </c>
      <c r="G133" s="103">
        <v>214.5</v>
      </c>
      <c r="H133" s="104">
        <v>0.54</v>
      </c>
      <c r="I133" s="75">
        <v>108</v>
      </c>
      <c r="J133" s="86"/>
      <c r="K133" s="86"/>
      <c r="L133" s="86"/>
      <c r="M133" s="86"/>
      <c r="N133" s="86"/>
      <c r="O133" s="86"/>
      <c r="P133" s="86"/>
      <c r="Q133" s="86"/>
      <c r="R133" s="86"/>
      <c r="S133" s="86"/>
      <c r="T133" s="86"/>
      <c r="U133" s="86"/>
    </row>
    <row r="134" spans="1:21" x14ac:dyDescent="0.2">
      <c r="A134" s="112" t="s">
        <v>199</v>
      </c>
      <c r="B134" s="105">
        <v>915</v>
      </c>
      <c r="C134" s="100">
        <v>43.5</v>
      </c>
      <c r="D134" s="101">
        <v>6.3</v>
      </c>
      <c r="E134" s="100">
        <v>252</v>
      </c>
      <c r="F134" s="102">
        <v>3.2</v>
      </c>
      <c r="G134" s="103">
        <v>409.5</v>
      </c>
      <c r="H134" s="104">
        <v>1.05</v>
      </c>
      <c r="I134" s="75">
        <v>210</v>
      </c>
      <c r="J134" s="86"/>
      <c r="K134" s="86"/>
      <c r="L134" s="86"/>
      <c r="M134" s="86"/>
      <c r="N134" s="86"/>
      <c r="O134" s="86"/>
      <c r="P134" s="86"/>
      <c r="Q134" s="86"/>
      <c r="R134" s="86"/>
      <c r="S134" s="86"/>
      <c r="T134" s="86"/>
      <c r="U134" s="86"/>
    </row>
    <row r="135" spans="1:21" x14ac:dyDescent="0.2">
      <c r="A135" s="112" t="s">
        <v>6</v>
      </c>
      <c r="B135" s="99">
        <v>993.5</v>
      </c>
      <c r="C135" s="100">
        <v>35</v>
      </c>
      <c r="D135" s="101">
        <v>6.8</v>
      </c>
      <c r="E135" s="100">
        <v>270</v>
      </c>
      <c r="F135" s="102">
        <v>3.5</v>
      </c>
      <c r="G135" s="103">
        <v>448.5</v>
      </c>
      <c r="H135" s="104">
        <v>1.2</v>
      </c>
      <c r="I135" s="75">
        <v>240</v>
      </c>
      <c r="J135" s="86"/>
      <c r="K135" s="86"/>
      <c r="L135" s="86"/>
      <c r="M135" s="86"/>
      <c r="N135" s="86"/>
      <c r="O135" s="86"/>
      <c r="P135" s="86"/>
      <c r="Q135" s="86"/>
      <c r="R135" s="86"/>
      <c r="S135" s="86"/>
      <c r="T135" s="86"/>
      <c r="U135" s="86"/>
    </row>
    <row r="136" spans="1:21" x14ac:dyDescent="0.2">
      <c r="A136" s="112" t="s">
        <v>4</v>
      </c>
      <c r="B136" s="99">
        <v>1029</v>
      </c>
      <c r="C136" s="100">
        <v>27</v>
      </c>
      <c r="D136" s="101">
        <v>7.35</v>
      </c>
      <c r="E136" s="100">
        <v>294</v>
      </c>
      <c r="F136" s="102">
        <v>3.6</v>
      </c>
      <c r="G136" s="103">
        <v>468</v>
      </c>
      <c r="H136" s="104">
        <v>1.2</v>
      </c>
      <c r="I136" s="75">
        <v>240</v>
      </c>
      <c r="J136" s="86"/>
      <c r="K136" s="86"/>
      <c r="L136" s="86"/>
      <c r="M136" s="86"/>
      <c r="N136" s="86"/>
      <c r="O136" s="86"/>
      <c r="P136" s="86"/>
      <c r="Q136" s="86"/>
      <c r="R136" s="86"/>
      <c r="S136" s="86"/>
      <c r="T136" s="86"/>
      <c r="U136" s="86"/>
    </row>
    <row r="137" spans="1:21" x14ac:dyDescent="0.2">
      <c r="A137" s="112" t="s">
        <v>237</v>
      </c>
      <c r="B137" s="105">
        <v>1052.23</v>
      </c>
      <c r="C137" s="100">
        <v>56.23</v>
      </c>
      <c r="D137" s="101">
        <v>7.2</v>
      </c>
      <c r="E137" s="100">
        <v>288</v>
      </c>
      <c r="F137" s="102">
        <v>3.6</v>
      </c>
      <c r="G137" s="103">
        <v>468</v>
      </c>
      <c r="H137" s="104">
        <v>1.2</v>
      </c>
      <c r="I137" s="75">
        <v>240</v>
      </c>
      <c r="J137" s="86"/>
      <c r="K137" s="86"/>
      <c r="L137" s="86"/>
      <c r="M137" s="86"/>
      <c r="N137" s="86"/>
      <c r="O137" s="86"/>
      <c r="P137" s="86"/>
      <c r="Q137" s="86"/>
      <c r="R137" s="86"/>
      <c r="S137" s="86"/>
      <c r="T137" s="86"/>
      <c r="U137" s="86"/>
    </row>
    <row r="138" spans="1:21" x14ac:dyDescent="0.2">
      <c r="A138" s="112" t="s">
        <v>89</v>
      </c>
      <c r="B138" s="99">
        <v>1338.28</v>
      </c>
      <c r="C138" s="100">
        <v>559.78</v>
      </c>
      <c r="D138" s="101">
        <v>5.7</v>
      </c>
      <c r="E138" s="100">
        <v>228</v>
      </c>
      <c r="F138" s="102">
        <v>2.9</v>
      </c>
      <c r="G138" s="103">
        <v>370.5</v>
      </c>
      <c r="H138" s="104">
        <v>0.9</v>
      </c>
      <c r="I138" s="75">
        <v>180</v>
      </c>
      <c r="J138" s="86"/>
      <c r="K138" s="86"/>
      <c r="L138" s="86"/>
      <c r="M138" s="86"/>
      <c r="N138" s="86"/>
      <c r="O138" s="86"/>
      <c r="P138" s="86"/>
      <c r="Q138" s="86"/>
      <c r="R138" s="86"/>
      <c r="S138" s="86"/>
      <c r="T138" s="86"/>
      <c r="U138" s="86"/>
    </row>
    <row r="139" spans="1:21" x14ac:dyDescent="0.2">
      <c r="A139" s="112" t="s">
        <v>1</v>
      </c>
      <c r="B139" s="99">
        <v>1456.94</v>
      </c>
      <c r="C139" s="100">
        <v>93.94</v>
      </c>
      <c r="D139" s="101">
        <v>9.8000000000000007</v>
      </c>
      <c r="E139" s="100">
        <v>390</v>
      </c>
      <c r="F139" s="102">
        <v>5</v>
      </c>
      <c r="G139" s="103">
        <v>643</v>
      </c>
      <c r="H139" s="104">
        <v>1.7</v>
      </c>
      <c r="I139" s="75">
        <v>330</v>
      </c>
      <c r="J139" s="86"/>
      <c r="K139" s="86"/>
      <c r="L139" s="86"/>
      <c r="M139" s="86"/>
      <c r="N139" s="86"/>
      <c r="O139" s="86"/>
      <c r="P139" s="86"/>
      <c r="Q139" s="86"/>
      <c r="R139" s="86"/>
      <c r="S139" s="86"/>
      <c r="T139" s="86"/>
      <c r="U139" s="86"/>
    </row>
    <row r="140" spans="1:21" x14ac:dyDescent="0.2">
      <c r="A140" s="112" t="s">
        <v>80</v>
      </c>
      <c r="B140" s="99">
        <v>1478.5</v>
      </c>
      <c r="C140" s="100">
        <v>196</v>
      </c>
      <c r="D140" s="101">
        <v>9.5</v>
      </c>
      <c r="E140" s="100">
        <v>378</v>
      </c>
      <c r="F140" s="102">
        <v>3</v>
      </c>
      <c r="G140" s="103">
        <v>604.5</v>
      </c>
      <c r="H140" s="104">
        <v>1.5</v>
      </c>
      <c r="I140" s="75">
        <v>300</v>
      </c>
      <c r="J140" s="86"/>
      <c r="K140" s="86"/>
      <c r="L140" s="86"/>
      <c r="M140" s="86"/>
      <c r="N140" s="86"/>
      <c r="O140" s="86"/>
      <c r="P140" s="86"/>
      <c r="Q140" s="86"/>
      <c r="R140" s="86"/>
      <c r="S140" s="86"/>
      <c r="T140" s="86"/>
      <c r="U140" s="86"/>
    </row>
    <row r="141" spans="1:21" x14ac:dyDescent="0.2">
      <c r="A141" s="112" t="s">
        <v>23</v>
      </c>
      <c r="B141" s="99">
        <v>1529.5</v>
      </c>
      <c r="C141" s="100">
        <v>154</v>
      </c>
      <c r="D141" s="101">
        <v>10.1</v>
      </c>
      <c r="E141" s="100">
        <v>402</v>
      </c>
      <c r="F141" s="102">
        <v>5</v>
      </c>
      <c r="G141" s="103">
        <v>643.5</v>
      </c>
      <c r="H141" s="104">
        <v>1.7</v>
      </c>
      <c r="I141" s="75">
        <v>330</v>
      </c>
      <c r="J141" s="86"/>
      <c r="K141" s="86"/>
      <c r="L141" s="86"/>
      <c r="M141" s="86"/>
      <c r="N141" s="86"/>
      <c r="O141" s="86"/>
      <c r="P141" s="86"/>
      <c r="Q141" s="86"/>
      <c r="R141" s="86"/>
      <c r="S141" s="86"/>
      <c r="T141" s="86"/>
      <c r="U141" s="86"/>
    </row>
    <row r="142" spans="1:21" x14ac:dyDescent="0.2">
      <c r="A142" s="112" t="s">
        <v>235</v>
      </c>
      <c r="B142" s="105">
        <v>1568.96</v>
      </c>
      <c r="C142" s="100">
        <v>37.46</v>
      </c>
      <c r="D142" s="101">
        <v>11.1</v>
      </c>
      <c r="E142" s="100">
        <v>444</v>
      </c>
      <c r="F142" s="102">
        <v>5.6</v>
      </c>
      <c r="G142" s="103">
        <v>721.5</v>
      </c>
      <c r="H142" s="104">
        <v>1.83</v>
      </c>
      <c r="I142" s="75">
        <v>366</v>
      </c>
      <c r="J142" s="86"/>
      <c r="K142" s="86"/>
      <c r="L142" s="86"/>
      <c r="M142" s="86"/>
      <c r="N142" s="86"/>
      <c r="O142" s="86"/>
      <c r="P142" s="86"/>
      <c r="Q142" s="86"/>
      <c r="R142" s="86"/>
      <c r="S142" s="86"/>
      <c r="T142" s="86"/>
      <c r="U142" s="86"/>
    </row>
    <row r="143" spans="1:21" x14ac:dyDescent="0.2">
      <c r="A143" s="112" t="s">
        <v>201</v>
      </c>
      <c r="B143" s="105">
        <v>1843.5</v>
      </c>
      <c r="C143" s="100">
        <v>52.5</v>
      </c>
      <c r="D143" s="101">
        <v>15</v>
      </c>
      <c r="E143" s="100">
        <v>600</v>
      </c>
      <c r="F143" s="102">
        <v>7.5</v>
      </c>
      <c r="G143" s="103">
        <v>975</v>
      </c>
      <c r="H143" s="104">
        <v>1.08</v>
      </c>
      <c r="I143" s="75">
        <v>276</v>
      </c>
      <c r="J143" s="86"/>
      <c r="K143" s="86"/>
      <c r="L143" s="86"/>
      <c r="M143" s="86"/>
      <c r="N143" s="86"/>
      <c r="O143" s="86"/>
      <c r="P143" s="86"/>
      <c r="Q143" s="86"/>
      <c r="R143" s="86"/>
      <c r="S143" s="86"/>
      <c r="T143" s="86"/>
      <c r="U143" s="86"/>
    </row>
    <row r="144" spans="1:21" x14ac:dyDescent="0.2">
      <c r="A144" s="112" t="s">
        <v>192</v>
      </c>
      <c r="B144" s="105">
        <v>1858.5</v>
      </c>
      <c r="C144" s="100">
        <v>67.5</v>
      </c>
      <c r="D144" s="101">
        <v>15</v>
      </c>
      <c r="E144" s="100">
        <v>600</v>
      </c>
      <c r="F144" s="102">
        <v>7.5</v>
      </c>
      <c r="G144" s="103">
        <v>975</v>
      </c>
      <c r="H144" s="104">
        <v>2.4</v>
      </c>
      <c r="I144" s="75">
        <v>480</v>
      </c>
      <c r="J144" s="86"/>
      <c r="K144" s="86"/>
      <c r="L144" s="86"/>
      <c r="M144" s="86"/>
      <c r="N144" s="86"/>
      <c r="O144" s="86"/>
      <c r="P144" s="86"/>
      <c r="Q144" s="86"/>
      <c r="R144" s="86"/>
      <c r="S144" s="86"/>
      <c r="T144" s="86"/>
      <c r="U144" s="86"/>
    </row>
    <row r="145" spans="1:21" x14ac:dyDescent="0.2">
      <c r="A145" s="112" t="s">
        <v>229</v>
      </c>
      <c r="B145" s="99">
        <v>2181.7399999999998</v>
      </c>
      <c r="C145" s="100">
        <v>27.74</v>
      </c>
      <c r="D145" s="101">
        <v>15.6</v>
      </c>
      <c r="E145" s="100">
        <v>624</v>
      </c>
      <c r="F145" s="102">
        <v>7.8</v>
      </c>
      <c r="G145" s="103">
        <v>1014</v>
      </c>
      <c r="H145" s="120">
        <v>2.58</v>
      </c>
      <c r="I145" s="75">
        <v>516</v>
      </c>
      <c r="J145" s="86"/>
      <c r="K145" s="86"/>
      <c r="L145" s="86"/>
      <c r="M145" s="86"/>
      <c r="N145" s="86"/>
      <c r="O145" s="86"/>
      <c r="P145" s="86"/>
      <c r="Q145" s="86"/>
      <c r="R145" s="86"/>
      <c r="S145" s="86"/>
      <c r="T145" s="86"/>
      <c r="U145" s="86"/>
    </row>
    <row r="146" spans="1:21" x14ac:dyDescent="0.2">
      <c r="A146" s="112" t="s">
        <v>139</v>
      </c>
      <c r="B146" s="99">
        <v>2304.66</v>
      </c>
      <c r="C146" s="100">
        <v>156.66</v>
      </c>
      <c r="D146" s="101">
        <v>15.6</v>
      </c>
      <c r="E146" s="100">
        <v>624</v>
      </c>
      <c r="F146" s="102">
        <v>7.8</v>
      </c>
      <c r="G146" s="103">
        <v>1014</v>
      </c>
      <c r="H146" s="104">
        <v>2.6</v>
      </c>
      <c r="I146" s="75">
        <v>510</v>
      </c>
      <c r="J146" s="86"/>
      <c r="K146" s="86"/>
      <c r="L146" s="86"/>
      <c r="M146" s="86"/>
      <c r="N146" s="86"/>
      <c r="O146" s="86"/>
      <c r="P146" s="86"/>
      <c r="Q146" s="86"/>
      <c r="R146" s="86"/>
      <c r="S146" s="86"/>
      <c r="T146" s="86"/>
      <c r="U146" s="86"/>
    </row>
    <row r="147" spans="1:21" x14ac:dyDescent="0.2">
      <c r="A147" s="112" t="s">
        <v>77</v>
      </c>
      <c r="B147" s="99">
        <v>2771.5</v>
      </c>
      <c r="C147" s="100">
        <v>166</v>
      </c>
      <c r="D147" s="101">
        <v>18.8</v>
      </c>
      <c r="E147" s="100">
        <v>750</v>
      </c>
      <c r="F147" s="102">
        <v>9.8000000000000007</v>
      </c>
      <c r="G147" s="103">
        <v>1225.5</v>
      </c>
      <c r="H147" s="104">
        <v>3.2</v>
      </c>
      <c r="I147" s="75">
        <v>630</v>
      </c>
      <c r="J147" s="86"/>
      <c r="K147" s="86"/>
      <c r="L147" s="86"/>
      <c r="M147" s="86"/>
      <c r="N147" s="86"/>
      <c r="O147" s="86"/>
      <c r="P147" s="86"/>
      <c r="Q147" s="86"/>
      <c r="R147" s="86"/>
      <c r="S147" s="86"/>
      <c r="T147" s="86"/>
      <c r="U147" s="86"/>
    </row>
    <row r="148" spans="1:21" x14ac:dyDescent="0.2">
      <c r="A148" s="112" t="s">
        <v>205</v>
      </c>
      <c r="B148" s="105">
        <v>3714</v>
      </c>
      <c r="C148" s="100">
        <v>445.5</v>
      </c>
      <c r="D148" s="101">
        <v>23.7</v>
      </c>
      <c r="E148" s="100">
        <v>948</v>
      </c>
      <c r="F148" s="102">
        <v>11.9</v>
      </c>
      <c r="G148" s="103">
        <v>1540.5</v>
      </c>
      <c r="H148" s="104">
        <v>3.9</v>
      </c>
      <c r="I148" s="75">
        <v>780</v>
      </c>
      <c r="J148" s="86"/>
      <c r="K148" s="86"/>
      <c r="L148" s="86"/>
      <c r="M148" s="86"/>
      <c r="N148" s="86"/>
      <c r="O148" s="86"/>
      <c r="P148" s="86"/>
      <c r="Q148" s="86"/>
      <c r="R148" s="86"/>
      <c r="S148" s="86"/>
      <c r="T148" s="86"/>
      <c r="U148" s="86"/>
    </row>
    <row r="149" spans="1:21" x14ac:dyDescent="0.2">
      <c r="A149" s="112" t="s">
        <v>78</v>
      </c>
      <c r="B149" s="99">
        <v>4248.5</v>
      </c>
      <c r="C149" s="100">
        <v>140</v>
      </c>
      <c r="D149" s="101">
        <v>29.7</v>
      </c>
      <c r="E149" s="100">
        <v>1188</v>
      </c>
      <c r="F149" s="102">
        <v>14.9</v>
      </c>
      <c r="G149" s="103">
        <v>1930.5</v>
      </c>
      <c r="H149" s="104">
        <v>5</v>
      </c>
      <c r="I149" s="75">
        <v>990</v>
      </c>
      <c r="J149" s="86"/>
      <c r="K149" s="86"/>
      <c r="L149" s="86"/>
      <c r="M149" s="86"/>
      <c r="N149" s="86"/>
      <c r="O149" s="86"/>
      <c r="P149" s="86"/>
      <c r="Q149" s="86"/>
      <c r="R149" s="86"/>
      <c r="S149" s="86"/>
      <c r="T149" s="86"/>
      <c r="U149" s="86"/>
    </row>
    <row r="150" spans="1:21" x14ac:dyDescent="0.2">
      <c r="A150" s="112" t="s">
        <v>79</v>
      </c>
      <c r="B150" s="99">
        <v>4420</v>
      </c>
      <c r="C150" s="100">
        <v>280</v>
      </c>
      <c r="D150" s="101">
        <v>30</v>
      </c>
      <c r="E150" s="100">
        <v>1200</v>
      </c>
      <c r="F150" s="102">
        <v>15</v>
      </c>
      <c r="G150" s="103">
        <v>1950</v>
      </c>
      <c r="H150" s="104">
        <v>5</v>
      </c>
      <c r="I150" s="75">
        <v>990</v>
      </c>
      <c r="J150" s="86"/>
      <c r="K150" s="86"/>
      <c r="L150" s="86"/>
      <c r="M150" s="86"/>
      <c r="N150" s="86"/>
      <c r="O150" s="86"/>
      <c r="P150" s="86"/>
      <c r="Q150" s="86"/>
      <c r="R150" s="86"/>
      <c r="S150" s="86"/>
      <c r="T150" s="86"/>
      <c r="U150" s="86"/>
    </row>
    <row r="151" spans="1:21" ht="16" thickBot="1" x14ac:dyDescent="0.25">
      <c r="A151" s="113" t="s">
        <v>145</v>
      </c>
      <c r="B151" s="114"/>
      <c r="C151" s="115"/>
      <c r="D151" s="116"/>
      <c r="E151" s="115"/>
      <c r="F151" s="117"/>
      <c r="G151" s="118"/>
      <c r="H151" s="119"/>
      <c r="I151" s="82"/>
      <c r="J151" s="86"/>
      <c r="K151" s="86"/>
      <c r="L151" s="86"/>
      <c r="M151" s="86"/>
      <c r="N151" s="86"/>
      <c r="O151" s="86"/>
      <c r="P151" s="86"/>
      <c r="Q151" s="86"/>
      <c r="R151" s="86"/>
      <c r="S151" s="86"/>
      <c r="T151" s="86"/>
      <c r="U151" s="86"/>
    </row>
    <row r="152" spans="1:21" x14ac:dyDescent="0.2">
      <c r="J152" s="86"/>
      <c r="K152" s="86"/>
      <c r="L152" s="86"/>
      <c r="M152" s="86"/>
      <c r="N152" s="86"/>
      <c r="O152" s="86"/>
      <c r="P152" s="86"/>
      <c r="Q152" s="86"/>
      <c r="R152" s="86"/>
      <c r="S152" s="86"/>
      <c r="T152" s="86"/>
      <c r="U152" s="86"/>
    </row>
    <row r="153" spans="1:21" x14ac:dyDescent="0.2">
      <c r="J153" s="86"/>
      <c r="K153" s="86"/>
      <c r="L153" s="86"/>
      <c r="M153" s="86"/>
      <c r="N153" s="86"/>
      <c r="O153" s="86"/>
      <c r="P153" s="86"/>
      <c r="Q153" s="86"/>
      <c r="R153" s="86"/>
      <c r="S153" s="86"/>
      <c r="T153" s="86"/>
      <c r="U153" s="86"/>
    </row>
    <row r="154" spans="1:21" x14ac:dyDescent="0.2">
      <c r="J154" s="86"/>
      <c r="K154" s="86"/>
      <c r="L154" s="86"/>
      <c r="M154" s="86"/>
      <c r="N154" s="86"/>
      <c r="O154" s="86"/>
      <c r="P154" s="86"/>
      <c r="Q154" s="86"/>
      <c r="R154" s="86"/>
      <c r="S154" s="86"/>
      <c r="T154" s="86"/>
      <c r="U154" s="86"/>
    </row>
    <row r="155" spans="1:21" x14ac:dyDescent="0.2">
      <c r="J155" s="86"/>
      <c r="K155" s="86"/>
      <c r="L155" s="86"/>
      <c r="M155" s="86"/>
      <c r="N155" s="86"/>
      <c r="O155" s="86"/>
      <c r="P155" s="86"/>
      <c r="Q155" s="86"/>
      <c r="R155" s="86"/>
      <c r="S155" s="86"/>
      <c r="T155" s="86"/>
      <c r="U155" s="86"/>
    </row>
    <row r="156" spans="1:21" x14ac:dyDescent="0.2">
      <c r="J156" s="86"/>
      <c r="K156" s="86"/>
      <c r="L156" s="86"/>
      <c r="M156" s="86"/>
      <c r="N156" s="86"/>
      <c r="O156" s="86"/>
      <c r="P156" s="86"/>
      <c r="Q156" s="86"/>
      <c r="R156" s="86"/>
      <c r="S156" s="86"/>
      <c r="T156" s="86"/>
      <c r="U156" s="86"/>
    </row>
    <row r="157" spans="1:21" x14ac:dyDescent="0.2">
      <c r="J157" s="86"/>
      <c r="K157" s="86"/>
      <c r="L157" s="86"/>
      <c r="M157" s="86"/>
      <c r="N157" s="86"/>
      <c r="O157" s="86"/>
      <c r="P157" s="86"/>
      <c r="Q157" s="86"/>
      <c r="R157" s="86"/>
      <c r="S157" s="86"/>
      <c r="T157" s="86"/>
      <c r="U157" s="86"/>
    </row>
    <row r="158" spans="1:21" x14ac:dyDescent="0.2">
      <c r="J158" s="86"/>
      <c r="K158" s="86"/>
      <c r="L158" s="86"/>
      <c r="M158" s="86"/>
      <c r="N158" s="86"/>
      <c r="O158" s="86"/>
      <c r="P158" s="86"/>
      <c r="Q158" s="86"/>
      <c r="R158" s="86"/>
      <c r="S158" s="86"/>
      <c r="T158" s="86"/>
      <c r="U158" s="86"/>
    </row>
    <row r="159" spans="1:21" x14ac:dyDescent="0.2">
      <c r="J159" s="86"/>
      <c r="K159" s="86"/>
      <c r="L159" s="86"/>
      <c r="M159" s="86"/>
      <c r="N159" s="86"/>
      <c r="O159" s="86"/>
      <c r="P159" s="86"/>
      <c r="Q159" s="86"/>
      <c r="R159" s="86"/>
      <c r="S159" s="86"/>
      <c r="T159" s="86"/>
      <c r="U159" s="86"/>
    </row>
    <row r="160" spans="1:21" x14ac:dyDescent="0.2">
      <c r="J160" s="86"/>
      <c r="K160" s="86"/>
      <c r="L160" s="86"/>
      <c r="M160" s="86"/>
      <c r="N160" s="86"/>
      <c r="O160" s="86"/>
      <c r="P160" s="86"/>
      <c r="Q160" s="86"/>
      <c r="R160" s="86"/>
      <c r="S160" s="86"/>
      <c r="T160" s="86"/>
      <c r="U160" s="86"/>
    </row>
    <row r="161" spans="10:21" x14ac:dyDescent="0.2">
      <c r="J161" s="86"/>
      <c r="K161" s="86"/>
      <c r="L161" s="86"/>
      <c r="M161" s="86"/>
      <c r="N161" s="86"/>
      <c r="O161" s="86"/>
      <c r="P161" s="86"/>
      <c r="Q161" s="86"/>
      <c r="R161" s="86"/>
      <c r="S161" s="86"/>
      <c r="T161" s="86"/>
      <c r="U161" s="86"/>
    </row>
    <row r="162" spans="10:21" x14ac:dyDescent="0.2">
      <c r="J162" s="86"/>
      <c r="K162" s="86"/>
      <c r="L162" s="86"/>
      <c r="M162" s="86"/>
      <c r="N162" s="86"/>
      <c r="O162" s="86"/>
      <c r="P162" s="86"/>
      <c r="Q162" s="86"/>
      <c r="R162" s="86"/>
      <c r="S162" s="86"/>
      <c r="T162" s="86"/>
      <c r="U162" s="86"/>
    </row>
    <row r="163" spans="10:21" x14ac:dyDescent="0.2">
      <c r="J163" s="86"/>
      <c r="K163" s="86"/>
      <c r="L163" s="86"/>
      <c r="M163" s="86"/>
      <c r="N163" s="86"/>
      <c r="O163" s="86"/>
      <c r="P163" s="86"/>
      <c r="Q163" s="86"/>
      <c r="R163" s="86"/>
      <c r="S163" s="86"/>
      <c r="T163" s="86"/>
      <c r="U163" s="86"/>
    </row>
    <row r="164" spans="10:21" x14ac:dyDescent="0.2">
      <c r="J164" s="86"/>
      <c r="K164" s="86"/>
      <c r="L164" s="86"/>
      <c r="M164" s="86"/>
      <c r="N164" s="86"/>
      <c r="O164" s="86"/>
      <c r="P164" s="86"/>
      <c r="Q164" s="86"/>
      <c r="R164" s="86"/>
      <c r="S164" s="86"/>
      <c r="T164" s="86"/>
      <c r="U164" s="86"/>
    </row>
    <row r="165" spans="10:21" x14ac:dyDescent="0.2">
      <c r="J165" s="86"/>
      <c r="K165" s="86"/>
      <c r="L165" s="86"/>
      <c r="M165" s="86"/>
      <c r="N165" s="86"/>
      <c r="O165" s="86"/>
      <c r="P165" s="86"/>
      <c r="Q165" s="86"/>
      <c r="R165" s="86"/>
      <c r="S165" s="86"/>
      <c r="T165" s="86"/>
      <c r="U165" s="86"/>
    </row>
    <row r="166" spans="10:21" x14ac:dyDescent="0.2">
      <c r="J166" s="86"/>
      <c r="K166" s="86"/>
      <c r="L166" s="86"/>
      <c r="M166" s="86"/>
      <c r="N166" s="86"/>
      <c r="O166" s="86"/>
      <c r="P166" s="86"/>
      <c r="Q166" s="86"/>
      <c r="R166" s="86"/>
      <c r="S166" s="86"/>
      <c r="T166" s="86"/>
      <c r="U166" s="86"/>
    </row>
    <row r="167" spans="10:21" x14ac:dyDescent="0.2">
      <c r="J167" s="86"/>
      <c r="K167" s="86"/>
      <c r="L167" s="86"/>
      <c r="M167" s="86"/>
      <c r="N167" s="86"/>
      <c r="O167" s="86"/>
      <c r="P167" s="86"/>
      <c r="Q167" s="86"/>
      <c r="R167" s="86"/>
      <c r="S167" s="86"/>
      <c r="T167" s="86"/>
      <c r="U167" s="86"/>
    </row>
    <row r="168" spans="10:21" x14ac:dyDescent="0.2">
      <c r="J168" s="86"/>
      <c r="K168" s="86"/>
      <c r="L168" s="86"/>
      <c r="M168" s="86"/>
      <c r="N168" s="86"/>
      <c r="O168" s="86"/>
      <c r="P168" s="86"/>
      <c r="Q168" s="86"/>
      <c r="R168" s="86"/>
      <c r="S168" s="86"/>
      <c r="T168" s="86"/>
      <c r="U168" s="86"/>
    </row>
    <row r="169" spans="10:21" x14ac:dyDescent="0.2">
      <c r="J169" s="86"/>
      <c r="K169" s="86"/>
      <c r="L169" s="86"/>
      <c r="M169" s="86"/>
      <c r="N169" s="86"/>
      <c r="O169" s="86"/>
      <c r="P169" s="86"/>
      <c r="Q169" s="86"/>
      <c r="R169" s="86"/>
      <c r="S169" s="86"/>
      <c r="T169" s="86"/>
      <c r="U169" s="86"/>
    </row>
    <row r="170" spans="10:21" x14ac:dyDescent="0.2">
      <c r="J170" s="86"/>
      <c r="K170" s="86"/>
      <c r="L170" s="86"/>
      <c r="M170" s="86"/>
      <c r="N170" s="86"/>
      <c r="O170" s="86"/>
      <c r="P170" s="86"/>
      <c r="Q170" s="86"/>
      <c r="R170" s="86"/>
      <c r="S170" s="86"/>
      <c r="T170" s="86"/>
      <c r="U170" s="86"/>
    </row>
    <row r="171" spans="10:21" x14ac:dyDescent="0.2">
      <c r="J171" s="86"/>
      <c r="K171" s="86"/>
      <c r="L171" s="86"/>
      <c r="M171" s="86"/>
      <c r="N171" s="86"/>
      <c r="O171" s="86"/>
      <c r="P171" s="86"/>
      <c r="Q171" s="86"/>
      <c r="R171" s="86"/>
      <c r="S171" s="86"/>
      <c r="T171" s="86"/>
      <c r="U171" s="86"/>
    </row>
    <row r="172" spans="10:21" x14ac:dyDescent="0.2">
      <c r="J172" s="86"/>
      <c r="K172" s="86"/>
      <c r="L172" s="86"/>
      <c r="M172" s="86"/>
      <c r="N172" s="86"/>
      <c r="O172" s="86"/>
      <c r="P172" s="86"/>
      <c r="Q172" s="86"/>
      <c r="R172" s="86"/>
      <c r="S172" s="86"/>
      <c r="T172" s="86"/>
      <c r="U172" s="86"/>
    </row>
    <row r="173" spans="10:21" x14ac:dyDescent="0.2">
      <c r="J173" s="86"/>
      <c r="K173" s="86"/>
      <c r="L173" s="86"/>
      <c r="M173" s="86"/>
      <c r="N173" s="86"/>
      <c r="O173" s="86"/>
      <c r="P173" s="86"/>
      <c r="Q173" s="86"/>
      <c r="R173" s="86"/>
      <c r="S173" s="86"/>
      <c r="T173" s="86"/>
      <c r="U173" s="86"/>
    </row>
  </sheetData>
  <mergeCells count="36">
    <mergeCell ref="A12:I12"/>
    <mergeCell ref="A13:I13"/>
    <mergeCell ref="A15:I15"/>
    <mergeCell ref="A16:I16"/>
    <mergeCell ref="A24:I24"/>
    <mergeCell ref="A18:I18"/>
    <mergeCell ref="A20:I20"/>
    <mergeCell ref="A21:I21"/>
    <mergeCell ref="A23:I23"/>
    <mergeCell ref="A2:I2"/>
    <mergeCell ref="A3:I4"/>
    <mergeCell ref="A7:I8"/>
    <mergeCell ref="A6:I6"/>
    <mergeCell ref="A10:I10"/>
    <mergeCell ref="A47:I47"/>
    <mergeCell ref="A82:I82"/>
    <mergeCell ref="A118:I118"/>
    <mergeCell ref="A120:I121"/>
    <mergeCell ref="A48:I48"/>
    <mergeCell ref="A49:I50"/>
    <mergeCell ref="A84:I84"/>
    <mergeCell ref="A119:I119"/>
    <mergeCell ref="A45:I45"/>
    <mergeCell ref="A29:I29"/>
    <mergeCell ref="A40:I40"/>
    <mergeCell ref="A26:I26"/>
    <mergeCell ref="A27:I27"/>
    <mergeCell ref="A28:I28"/>
    <mergeCell ref="A31:I31"/>
    <mergeCell ref="A33:I33"/>
    <mergeCell ref="A42:I42"/>
    <mergeCell ref="A43:I43"/>
    <mergeCell ref="A34:I34"/>
    <mergeCell ref="A35:I35"/>
    <mergeCell ref="A37:I37"/>
    <mergeCell ref="A38:I38"/>
  </mergeCells>
  <phoneticPr fontId="6" type="noConversion"/>
  <pageMargins left="0.7" right="0.7" top="0.75" bottom="0.75" header="0.3" footer="0.3"/>
  <pageSetup paperSize="9" scale="64" fitToHeight="5" orientation="landscape" horizontalDpi="300" verticalDpi="300" r:id="rId1"/>
  <rowBreaks count="2" manualBreakCount="2">
    <brk id="81" max="8" man="1"/>
    <brk id="117" max="8" man="1"/>
  </rowBreaks>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61C0-35C2-4FD6-B2AC-B5697863049E}">
  <sheetPr codeName="Sheet7">
    <tabColor rgb="FF00B0F0"/>
  </sheetPr>
  <dimension ref="A1:I104"/>
  <sheetViews>
    <sheetView zoomScaleNormal="100" workbookViewId="0"/>
  </sheetViews>
  <sheetFormatPr baseColWidth="10" defaultColWidth="8.83203125" defaultRowHeight="15" x14ac:dyDescent="0.2"/>
  <cols>
    <col min="1" max="1" width="45" customWidth="1"/>
    <col min="2" max="2" width="21.5" style="18" customWidth="1"/>
    <col min="3" max="3" width="24.5" style="1" customWidth="1"/>
    <col min="4" max="4" width="20.33203125" style="18" customWidth="1"/>
    <col min="5" max="5" width="27" style="1" customWidth="1"/>
    <col min="6" max="6" width="20.5" style="18" customWidth="1"/>
    <col min="7" max="7" width="20" style="1" customWidth="1"/>
    <col min="8" max="8" width="20.83203125" style="18" customWidth="1"/>
    <col min="9" max="9" width="46.1640625" style="19" customWidth="1"/>
  </cols>
  <sheetData>
    <row r="1" spans="1:9" ht="126" customHeight="1" thickBot="1" x14ac:dyDescent="0.25">
      <c r="A1" s="32" t="s">
        <v>22</v>
      </c>
      <c r="B1" s="33"/>
      <c r="C1" s="34"/>
      <c r="D1" s="33"/>
      <c r="E1" s="34"/>
      <c r="F1" s="33"/>
      <c r="G1" s="34"/>
      <c r="H1" s="33"/>
      <c r="I1" s="35"/>
    </row>
    <row r="2" spans="1:9" ht="51.75" customHeight="1" thickBot="1" x14ac:dyDescent="0.35">
      <c r="A2" s="305" t="s">
        <v>149</v>
      </c>
      <c r="B2" s="306"/>
      <c r="C2" s="306"/>
      <c r="D2" s="306"/>
      <c r="E2" s="306"/>
      <c r="F2" s="306"/>
      <c r="G2" s="306"/>
      <c r="H2" s="306"/>
      <c r="I2" s="307"/>
    </row>
    <row r="3" spans="1:9" x14ac:dyDescent="0.2">
      <c r="A3" s="312" t="s">
        <v>116</v>
      </c>
      <c r="B3" s="313"/>
      <c r="C3" s="313"/>
      <c r="D3" s="313"/>
      <c r="E3" s="313"/>
      <c r="F3" s="313"/>
      <c r="G3" s="313"/>
      <c r="H3" s="313"/>
      <c r="I3" s="314"/>
    </row>
    <row r="4" spans="1:9" x14ac:dyDescent="0.2">
      <c r="A4" s="315"/>
      <c r="B4" s="316"/>
      <c r="C4" s="316"/>
      <c r="D4" s="316"/>
      <c r="E4" s="316"/>
      <c r="F4" s="316"/>
      <c r="G4" s="316"/>
      <c r="H4" s="316"/>
      <c r="I4" s="317"/>
    </row>
    <row r="5" spans="1:9" x14ac:dyDescent="0.2">
      <c r="A5" s="36"/>
      <c r="B5" s="37"/>
      <c r="C5" s="16"/>
      <c r="D5" s="37"/>
      <c r="E5" s="16"/>
      <c r="F5" s="37"/>
      <c r="G5" s="16"/>
      <c r="H5" s="37"/>
      <c r="I5" s="38"/>
    </row>
    <row r="6" spans="1:9" ht="16" x14ac:dyDescent="0.2">
      <c r="A6" s="318" t="s">
        <v>117</v>
      </c>
      <c r="B6" s="319"/>
      <c r="C6" s="319"/>
      <c r="D6" s="319"/>
      <c r="E6" s="319"/>
      <c r="F6" s="319"/>
      <c r="G6" s="319"/>
      <c r="H6" s="319"/>
      <c r="I6" s="320"/>
    </row>
    <row r="7" spans="1:9" x14ac:dyDescent="0.2">
      <c r="A7" s="312" t="s">
        <v>118</v>
      </c>
      <c r="B7" s="313"/>
      <c r="C7" s="313"/>
      <c r="D7" s="313"/>
      <c r="E7" s="313"/>
      <c r="F7" s="313"/>
      <c r="G7" s="313"/>
      <c r="H7" s="313"/>
      <c r="I7" s="314"/>
    </row>
    <row r="8" spans="1:9" ht="30" customHeight="1" x14ac:dyDescent="0.2">
      <c r="A8" s="312"/>
      <c r="B8" s="313"/>
      <c r="C8" s="313"/>
      <c r="D8" s="313"/>
      <c r="E8" s="313"/>
      <c r="F8" s="313"/>
      <c r="G8" s="313"/>
      <c r="H8" s="313"/>
      <c r="I8" s="314"/>
    </row>
    <row r="9" spans="1:9" ht="16" x14ac:dyDescent="0.2">
      <c r="A9" s="40"/>
      <c r="B9" s="41"/>
      <c r="C9" s="42"/>
      <c r="D9" s="41"/>
      <c r="E9" s="42"/>
      <c r="F9" s="41"/>
      <c r="G9" s="42"/>
      <c r="H9" s="41"/>
      <c r="I9" s="43"/>
    </row>
    <row r="10" spans="1:9" ht="16" x14ac:dyDescent="0.2">
      <c r="A10" s="318" t="s">
        <v>119</v>
      </c>
      <c r="B10" s="319"/>
      <c r="C10" s="319"/>
      <c r="D10" s="319"/>
      <c r="E10" s="319"/>
      <c r="F10" s="319"/>
      <c r="G10" s="319"/>
      <c r="H10" s="319"/>
      <c r="I10" s="320"/>
    </row>
    <row r="11" spans="1:9" ht="16" x14ac:dyDescent="0.2">
      <c r="A11" s="40"/>
      <c r="B11" s="41"/>
      <c r="C11" s="42"/>
      <c r="D11" s="41"/>
      <c r="E11" s="42"/>
      <c r="F11" s="41"/>
      <c r="G11" s="42"/>
      <c r="H11" s="41"/>
      <c r="I11" s="43"/>
    </row>
    <row r="12" spans="1:9" ht="16" x14ac:dyDescent="0.2">
      <c r="A12" s="40" t="s">
        <v>120</v>
      </c>
      <c r="B12" s="41"/>
      <c r="C12" s="42"/>
      <c r="D12" s="41"/>
      <c r="E12" s="42"/>
      <c r="F12" s="41"/>
      <c r="G12" s="42"/>
      <c r="H12" s="41"/>
      <c r="I12" s="43"/>
    </row>
    <row r="13" spans="1:9" ht="16" x14ac:dyDescent="0.2">
      <c r="A13" s="40" t="s">
        <v>22</v>
      </c>
      <c r="B13" s="41"/>
      <c r="C13" s="42"/>
      <c r="D13" s="41"/>
      <c r="E13" s="42"/>
      <c r="F13" s="41"/>
      <c r="G13" s="42"/>
      <c r="H13" s="41"/>
      <c r="I13" s="43"/>
    </row>
    <row r="14" spans="1:9" ht="16" x14ac:dyDescent="0.2">
      <c r="A14" s="40" t="s">
        <v>121</v>
      </c>
      <c r="B14" s="41"/>
      <c r="C14" s="42"/>
      <c r="D14" s="41"/>
      <c r="E14" s="42"/>
      <c r="F14" s="41"/>
      <c r="G14" s="42"/>
      <c r="H14" s="41"/>
      <c r="I14" s="43"/>
    </row>
    <row r="15" spans="1:9" ht="16" x14ac:dyDescent="0.2">
      <c r="A15" s="312"/>
      <c r="B15" s="313"/>
      <c r="C15" s="313"/>
      <c r="D15" s="313"/>
      <c r="E15" s="313"/>
      <c r="F15" s="313"/>
      <c r="G15" s="313"/>
      <c r="H15" s="313"/>
      <c r="I15" s="314"/>
    </row>
    <row r="16" spans="1:9" x14ac:dyDescent="0.2">
      <c r="A16" s="312" t="s">
        <v>122</v>
      </c>
      <c r="B16" s="324"/>
      <c r="C16" s="324"/>
      <c r="D16" s="324"/>
      <c r="E16" s="324"/>
      <c r="F16" s="324"/>
      <c r="G16" s="324"/>
      <c r="H16" s="324"/>
      <c r="I16" s="325"/>
    </row>
    <row r="17" spans="1:9" ht="16" x14ac:dyDescent="0.2">
      <c r="A17" s="40"/>
      <c r="B17" s="41"/>
      <c r="C17" s="42"/>
      <c r="D17" s="41"/>
      <c r="E17" s="42"/>
      <c r="F17" s="41"/>
      <c r="G17" s="42"/>
      <c r="H17" s="41"/>
      <c r="I17" s="43"/>
    </row>
    <row r="18" spans="1:9" x14ac:dyDescent="0.2">
      <c r="A18" s="312" t="s">
        <v>127</v>
      </c>
      <c r="B18" s="324"/>
      <c r="C18" s="324"/>
      <c r="D18" s="324"/>
      <c r="E18" s="324"/>
      <c r="F18" s="324"/>
      <c r="G18" s="324"/>
      <c r="H18" s="324"/>
      <c r="I18" s="325"/>
    </row>
    <row r="19" spans="1:9" x14ac:dyDescent="0.2">
      <c r="A19" s="326"/>
      <c r="B19" s="324"/>
      <c r="C19" s="324"/>
      <c r="D19" s="324"/>
      <c r="E19" s="324"/>
      <c r="F19" s="324"/>
      <c r="G19" s="324"/>
      <c r="H19" s="324"/>
      <c r="I19" s="325"/>
    </row>
    <row r="20" spans="1:9" x14ac:dyDescent="0.2">
      <c r="A20" s="326"/>
      <c r="B20" s="324"/>
      <c r="C20" s="324"/>
      <c r="D20" s="324"/>
      <c r="E20" s="324"/>
      <c r="F20" s="324"/>
      <c r="G20" s="324"/>
      <c r="H20" s="324"/>
      <c r="I20" s="325"/>
    </row>
    <row r="21" spans="1:9" ht="16" x14ac:dyDescent="0.2">
      <c r="A21" s="40"/>
      <c r="B21" s="41"/>
      <c r="C21" s="42"/>
      <c r="D21" s="41"/>
      <c r="E21" s="42"/>
      <c r="F21" s="41"/>
      <c r="G21" s="42"/>
      <c r="H21" s="41"/>
      <c r="I21" s="43"/>
    </row>
    <row r="22" spans="1:9" x14ac:dyDescent="0.2">
      <c r="A22" s="312" t="s">
        <v>123</v>
      </c>
      <c r="B22" s="324"/>
      <c r="C22" s="324"/>
      <c r="D22" s="324"/>
      <c r="E22" s="324"/>
      <c r="F22" s="324"/>
      <c r="G22" s="324"/>
      <c r="H22" s="324"/>
      <c r="I22" s="325"/>
    </row>
    <row r="23" spans="1:9" x14ac:dyDescent="0.2">
      <c r="A23" s="326"/>
      <c r="B23" s="324"/>
      <c r="C23" s="324"/>
      <c r="D23" s="324"/>
      <c r="E23" s="324"/>
      <c r="F23" s="324"/>
      <c r="G23" s="324"/>
      <c r="H23" s="324"/>
      <c r="I23" s="325"/>
    </row>
    <row r="24" spans="1:9" x14ac:dyDescent="0.2">
      <c r="A24" s="326"/>
      <c r="B24" s="324"/>
      <c r="C24" s="324"/>
      <c r="D24" s="324"/>
      <c r="E24" s="324"/>
      <c r="F24" s="324"/>
      <c r="G24" s="324"/>
      <c r="H24" s="324"/>
      <c r="I24" s="325"/>
    </row>
    <row r="25" spans="1:9" ht="16" x14ac:dyDescent="0.2">
      <c r="A25" s="40"/>
      <c r="B25" s="41"/>
      <c r="C25" s="42"/>
      <c r="D25" s="41"/>
      <c r="E25" s="42"/>
      <c r="F25" s="41"/>
      <c r="G25" s="42"/>
      <c r="H25" s="41"/>
      <c r="I25" s="43"/>
    </row>
    <row r="26" spans="1:9" ht="16" x14ac:dyDescent="0.2">
      <c r="A26" s="318" t="s">
        <v>124</v>
      </c>
      <c r="B26" s="319"/>
      <c r="C26" s="319"/>
      <c r="D26" s="319"/>
      <c r="E26" s="319"/>
      <c r="F26" s="319"/>
      <c r="G26" s="319"/>
      <c r="H26" s="319"/>
      <c r="I26" s="320"/>
    </row>
    <row r="27" spans="1:9" ht="16" x14ac:dyDescent="0.2">
      <c r="A27" s="40"/>
      <c r="B27" s="47"/>
      <c r="C27" s="47"/>
      <c r="D27" s="47"/>
      <c r="E27" s="47"/>
      <c r="F27" s="47"/>
      <c r="G27" s="47"/>
      <c r="H27" s="47"/>
      <c r="I27" s="48"/>
    </row>
    <row r="28" spans="1:9" ht="16" x14ac:dyDescent="0.2">
      <c r="A28" s="40" t="s">
        <v>125</v>
      </c>
      <c r="B28" s="47"/>
      <c r="C28" s="47"/>
      <c r="D28" s="47"/>
      <c r="E28" s="47"/>
      <c r="F28" s="47"/>
      <c r="G28" s="47"/>
      <c r="H28" s="47"/>
      <c r="I28" s="48"/>
    </row>
    <row r="29" spans="1:9" ht="16" x14ac:dyDescent="0.2">
      <c r="A29" s="40"/>
      <c r="B29" s="41"/>
      <c r="C29" s="42"/>
      <c r="D29" s="41"/>
      <c r="E29" s="42"/>
      <c r="F29" s="41"/>
      <c r="G29" s="42"/>
      <c r="H29" s="41"/>
      <c r="I29" s="43"/>
    </row>
    <row r="30" spans="1:9" x14ac:dyDescent="0.2">
      <c r="A30" s="312" t="s">
        <v>126</v>
      </c>
      <c r="B30" s="313"/>
      <c r="C30" s="313"/>
      <c r="D30" s="313"/>
      <c r="E30" s="313"/>
      <c r="F30" s="313"/>
      <c r="G30" s="313"/>
      <c r="H30" s="313"/>
      <c r="I30" s="314"/>
    </row>
    <row r="31" spans="1:9" x14ac:dyDescent="0.2">
      <c r="A31" s="326"/>
      <c r="B31" s="324"/>
      <c r="C31" s="324"/>
      <c r="D31" s="324"/>
      <c r="E31" s="324"/>
      <c r="F31" s="324"/>
      <c r="G31" s="324"/>
      <c r="H31" s="324"/>
      <c r="I31" s="325"/>
    </row>
    <row r="32" spans="1:9" ht="16" x14ac:dyDescent="0.2">
      <c r="A32" s="40"/>
      <c r="B32" s="41"/>
      <c r="C32" s="42"/>
      <c r="D32" s="41"/>
      <c r="E32" s="42"/>
      <c r="F32" s="41"/>
      <c r="G32" s="42"/>
      <c r="H32" s="41"/>
      <c r="I32" s="43"/>
    </row>
    <row r="33" spans="1:9" ht="16" thickBot="1" x14ac:dyDescent="0.25">
      <c r="A33" s="49"/>
      <c r="B33" s="50"/>
      <c r="C33" s="50"/>
      <c r="D33" s="50"/>
      <c r="E33" s="50"/>
      <c r="F33" s="50"/>
      <c r="G33" s="50"/>
      <c r="H33" s="50"/>
      <c r="I33" s="51"/>
    </row>
    <row r="34" spans="1:9" ht="25" x14ac:dyDescent="0.3">
      <c r="A34" s="289" t="s">
        <v>128</v>
      </c>
      <c r="B34" s="290"/>
      <c r="C34" s="290"/>
      <c r="D34" s="290"/>
      <c r="E34" s="290"/>
      <c r="F34" s="290"/>
      <c r="G34" s="290"/>
      <c r="H34" s="290"/>
      <c r="I34" s="290"/>
    </row>
    <row r="35" spans="1:9" x14ac:dyDescent="0.2">
      <c r="A35" s="39"/>
      <c r="B35" s="39"/>
      <c r="C35" s="39"/>
      <c r="D35" s="39"/>
      <c r="E35" s="39"/>
      <c r="F35" s="39"/>
      <c r="G35" s="39"/>
      <c r="H35" s="39"/>
      <c r="I35" s="39"/>
    </row>
    <row r="36" spans="1:9" ht="36" customHeight="1" x14ac:dyDescent="0.3">
      <c r="A36" s="299" t="s">
        <v>129</v>
      </c>
      <c r="B36" s="300"/>
      <c r="C36" s="300"/>
      <c r="D36" s="300"/>
      <c r="E36" s="300"/>
      <c r="F36" s="300"/>
      <c r="G36" s="300"/>
      <c r="H36" s="300"/>
      <c r="I36" s="300"/>
    </row>
    <row r="37" spans="1:9" ht="15" customHeight="1" x14ac:dyDescent="0.2">
      <c r="A37" s="321" t="s">
        <v>135</v>
      </c>
      <c r="B37" s="322"/>
      <c r="C37" s="322"/>
      <c r="D37" s="322"/>
      <c r="E37" s="322"/>
      <c r="F37" s="322"/>
      <c r="G37" s="322"/>
      <c r="H37" s="322"/>
      <c r="I37" s="322"/>
    </row>
    <row r="38" spans="1:9" ht="69.75" customHeight="1" x14ac:dyDescent="0.2">
      <c r="A38" s="323"/>
      <c r="B38" s="323"/>
      <c r="C38" s="323"/>
      <c r="D38" s="323"/>
      <c r="E38" s="323"/>
      <c r="F38" s="323"/>
      <c r="G38" s="323"/>
      <c r="H38" s="323"/>
      <c r="I38" s="323"/>
    </row>
    <row r="39" spans="1:9" ht="15" customHeight="1" thickBot="1" x14ac:dyDescent="0.25">
      <c r="A39" s="29"/>
      <c r="B39" s="30"/>
      <c r="C39" s="30"/>
      <c r="D39" s="30"/>
      <c r="E39" s="30"/>
      <c r="F39" s="30"/>
      <c r="G39" s="30"/>
      <c r="H39" s="30"/>
      <c r="I39" s="30"/>
    </row>
    <row r="40" spans="1:9" ht="49" x14ac:dyDescent="0.25">
      <c r="A40" s="121" t="s">
        <v>130</v>
      </c>
      <c r="B40" s="263" t="s">
        <v>222</v>
      </c>
      <c r="C40" s="264" t="s">
        <v>223</v>
      </c>
      <c r="D40" s="66" t="s">
        <v>224</v>
      </c>
      <c r="E40" s="122" t="s">
        <v>225</v>
      </c>
    </row>
    <row r="41" spans="1:9" x14ac:dyDescent="0.2">
      <c r="A41" s="98" t="s">
        <v>235</v>
      </c>
      <c r="B41" s="123">
        <v>9412</v>
      </c>
      <c r="C41" s="124">
        <v>9412</v>
      </c>
      <c r="D41" s="123">
        <v>3138</v>
      </c>
      <c r="E41" s="124">
        <v>3138</v>
      </c>
    </row>
    <row r="42" spans="1:9" x14ac:dyDescent="0.2">
      <c r="A42" s="98" t="s">
        <v>195</v>
      </c>
      <c r="B42" s="123">
        <v>5602</v>
      </c>
      <c r="C42" s="124">
        <v>5602</v>
      </c>
      <c r="D42" s="123">
        <v>1867</v>
      </c>
      <c r="E42" s="124">
        <v>1867</v>
      </c>
    </row>
    <row r="43" spans="1:9" x14ac:dyDescent="0.2">
      <c r="A43" s="98" t="s">
        <v>220</v>
      </c>
      <c r="B43" s="123">
        <v>4300</v>
      </c>
      <c r="C43" s="124">
        <v>5000</v>
      </c>
      <c r="D43" s="123">
        <v>1433</v>
      </c>
      <c r="E43" s="124">
        <v>1667</v>
      </c>
    </row>
    <row r="44" spans="1:9" x14ac:dyDescent="0.2">
      <c r="A44" s="98" t="s">
        <v>221</v>
      </c>
      <c r="B44" s="123">
        <v>3300</v>
      </c>
      <c r="C44" s="124">
        <v>3750</v>
      </c>
      <c r="D44" s="123">
        <v>1100</v>
      </c>
      <c r="E44" s="124">
        <v>1250</v>
      </c>
    </row>
    <row r="45" spans="1:9" x14ac:dyDescent="0.2">
      <c r="A45" s="98" t="s">
        <v>192</v>
      </c>
      <c r="B45" s="123">
        <v>3416</v>
      </c>
      <c r="C45" s="124">
        <v>3416</v>
      </c>
      <c r="D45" s="123">
        <v>1139</v>
      </c>
      <c r="E45" s="124">
        <v>1139</v>
      </c>
    </row>
    <row r="46" spans="1:9" x14ac:dyDescent="0.2">
      <c r="A46" s="98" t="s">
        <v>196</v>
      </c>
      <c r="B46" s="123">
        <v>3415</v>
      </c>
      <c r="C46" s="124">
        <v>3415</v>
      </c>
      <c r="D46" s="123">
        <v>1138</v>
      </c>
      <c r="E46" s="124">
        <v>1138</v>
      </c>
    </row>
    <row r="47" spans="1:9" x14ac:dyDescent="0.2">
      <c r="A47" s="98" t="s">
        <v>147</v>
      </c>
      <c r="B47" s="123">
        <v>3254</v>
      </c>
      <c r="C47" s="124">
        <v>3254</v>
      </c>
      <c r="D47" s="123">
        <v>1000</v>
      </c>
      <c r="E47" s="124">
        <v>1085</v>
      </c>
    </row>
    <row r="48" spans="1:9" x14ac:dyDescent="0.2">
      <c r="A48" s="98" t="s">
        <v>193</v>
      </c>
      <c r="B48" s="123">
        <v>3210</v>
      </c>
      <c r="C48" s="124">
        <v>3210</v>
      </c>
      <c r="D48" s="123">
        <v>1067</v>
      </c>
      <c r="E48" s="124">
        <v>1067</v>
      </c>
    </row>
    <row r="49" spans="1:9" x14ac:dyDescent="0.2">
      <c r="A49" s="98" t="s">
        <v>218</v>
      </c>
      <c r="B49" s="123">
        <v>1950</v>
      </c>
      <c r="C49" s="124">
        <v>3088</v>
      </c>
      <c r="D49" s="123">
        <v>650</v>
      </c>
      <c r="E49" s="124">
        <v>1029</v>
      </c>
    </row>
    <row r="50" spans="1:9" x14ac:dyDescent="0.2">
      <c r="A50" s="98" t="s">
        <v>197</v>
      </c>
      <c r="B50" s="123">
        <v>1800</v>
      </c>
      <c r="C50" s="124">
        <v>3063</v>
      </c>
      <c r="D50" s="123">
        <v>600</v>
      </c>
      <c r="E50" s="124">
        <v>1021</v>
      </c>
    </row>
    <row r="51" spans="1:9" x14ac:dyDescent="0.2">
      <c r="A51" s="98" t="s">
        <v>137</v>
      </c>
      <c r="B51" s="123">
        <v>2333</v>
      </c>
      <c r="C51" s="124">
        <v>2333</v>
      </c>
      <c r="D51" s="123">
        <v>778</v>
      </c>
      <c r="E51" s="124">
        <v>778</v>
      </c>
    </row>
    <row r="52" spans="1:9" x14ac:dyDescent="0.2">
      <c r="A52" s="98" t="s">
        <v>199</v>
      </c>
      <c r="B52" s="123">
        <v>2089</v>
      </c>
      <c r="C52" s="124">
        <v>2089</v>
      </c>
      <c r="D52" s="123">
        <v>696</v>
      </c>
      <c r="E52" s="124">
        <v>696</v>
      </c>
    </row>
    <row r="53" spans="1:9" x14ac:dyDescent="0.2">
      <c r="A53" s="98" t="s">
        <v>28</v>
      </c>
      <c r="B53" s="123">
        <v>1300</v>
      </c>
      <c r="C53" s="124">
        <v>1595</v>
      </c>
      <c r="D53" s="123">
        <v>433</v>
      </c>
      <c r="E53" s="124">
        <v>531</v>
      </c>
    </row>
    <row r="54" spans="1:9" x14ac:dyDescent="0.2">
      <c r="A54" s="98" t="s">
        <v>134</v>
      </c>
      <c r="B54" s="123">
        <v>900</v>
      </c>
      <c r="C54" s="124">
        <v>1182</v>
      </c>
      <c r="D54" s="123">
        <v>300</v>
      </c>
      <c r="E54" s="124">
        <v>394</v>
      </c>
    </row>
    <row r="55" spans="1:9" x14ac:dyDescent="0.2">
      <c r="A55" s="98" t="s">
        <v>236</v>
      </c>
      <c r="B55" s="123">
        <v>513</v>
      </c>
      <c r="C55" s="124">
        <v>513</v>
      </c>
      <c r="D55" s="123">
        <v>171</v>
      </c>
      <c r="E55" s="124">
        <v>171</v>
      </c>
    </row>
    <row r="56" spans="1:9" x14ac:dyDescent="0.2">
      <c r="A56" s="98" t="s">
        <v>138</v>
      </c>
      <c r="B56" s="123">
        <v>300</v>
      </c>
      <c r="C56" s="124">
        <v>420</v>
      </c>
      <c r="D56" s="123">
        <v>100</v>
      </c>
      <c r="E56" s="124">
        <v>140</v>
      </c>
    </row>
    <row r="57" spans="1:9" x14ac:dyDescent="0.2">
      <c r="A57" s="98"/>
      <c r="B57" s="123"/>
      <c r="C57" s="124"/>
      <c r="D57" s="123"/>
      <c r="E57" s="124"/>
    </row>
    <row r="59" spans="1:9" ht="24" x14ac:dyDescent="0.3">
      <c r="A59" s="327" t="s">
        <v>131</v>
      </c>
      <c r="B59" s="328"/>
      <c r="C59" s="328"/>
      <c r="D59" s="328"/>
      <c r="E59" s="328"/>
      <c r="F59" s="328"/>
      <c r="G59" s="328"/>
      <c r="H59" s="328"/>
      <c r="I59" s="328"/>
    </row>
    <row r="60" spans="1:9" ht="15" customHeight="1" x14ac:dyDescent="0.2">
      <c r="A60" s="321" t="s">
        <v>135</v>
      </c>
      <c r="B60" s="322"/>
      <c r="C60" s="322"/>
      <c r="D60" s="322"/>
      <c r="E60" s="322"/>
      <c r="F60" s="322"/>
      <c r="G60" s="322"/>
      <c r="H60" s="322"/>
      <c r="I60" s="322"/>
    </row>
    <row r="61" spans="1:9" ht="67.5" customHeight="1" x14ac:dyDescent="0.2">
      <c r="A61" s="323"/>
      <c r="B61" s="323"/>
      <c r="C61" s="323"/>
      <c r="D61" s="323"/>
      <c r="E61" s="323"/>
      <c r="F61" s="323"/>
      <c r="G61" s="323"/>
      <c r="H61" s="323"/>
      <c r="I61" s="323"/>
    </row>
    <row r="62" spans="1:9" ht="16" thickBot="1" x14ac:dyDescent="0.25">
      <c r="A62" s="29"/>
      <c r="B62" s="30"/>
      <c r="C62" s="30"/>
      <c r="D62" s="30"/>
      <c r="E62" s="30"/>
      <c r="F62" s="30"/>
      <c r="G62" s="30"/>
      <c r="H62" s="30"/>
      <c r="I62" s="30"/>
    </row>
    <row r="63" spans="1:9" ht="50" thickBot="1" x14ac:dyDescent="0.3">
      <c r="A63" s="52" t="s">
        <v>130</v>
      </c>
      <c r="B63" s="263" t="s">
        <v>222</v>
      </c>
      <c r="C63" s="264" t="s">
        <v>223</v>
      </c>
      <c r="D63" s="66" t="s">
        <v>224</v>
      </c>
      <c r="E63" s="122" t="s">
        <v>225</v>
      </c>
    </row>
    <row r="64" spans="1:9" ht="16" thickBot="1" x14ac:dyDescent="0.25">
      <c r="A64" s="54" t="s">
        <v>200</v>
      </c>
      <c r="B64" s="58">
        <v>2642</v>
      </c>
      <c r="C64" s="59">
        <v>3071</v>
      </c>
      <c r="D64" s="55">
        <v>880</v>
      </c>
      <c r="E64" s="63">
        <v>1023</v>
      </c>
    </row>
    <row r="65" spans="1:5" x14ac:dyDescent="0.2">
      <c r="A65" s="54" t="s">
        <v>197</v>
      </c>
      <c r="B65" s="53">
        <v>1650</v>
      </c>
      <c r="C65" s="60">
        <v>1848</v>
      </c>
      <c r="D65" s="56">
        <v>550</v>
      </c>
      <c r="E65" s="64">
        <v>616</v>
      </c>
    </row>
    <row r="66" spans="1:5" x14ac:dyDescent="0.2">
      <c r="A66" s="2" t="s">
        <v>220</v>
      </c>
      <c r="B66" s="53">
        <v>1800</v>
      </c>
      <c r="C66" s="60">
        <v>1800</v>
      </c>
      <c r="D66" s="56">
        <v>600</v>
      </c>
      <c r="E66" s="64">
        <v>600</v>
      </c>
    </row>
    <row r="67" spans="1:5" x14ac:dyDescent="0.2">
      <c r="A67" s="2" t="s">
        <v>192</v>
      </c>
      <c r="B67" s="53">
        <v>1100</v>
      </c>
      <c r="C67" s="60">
        <v>1588</v>
      </c>
      <c r="D67" s="56">
        <v>367</v>
      </c>
      <c r="E67" s="64">
        <v>529</v>
      </c>
    </row>
    <row r="68" spans="1:5" x14ac:dyDescent="0.2">
      <c r="A68" s="2" t="s">
        <v>218</v>
      </c>
      <c r="B68" s="53">
        <v>1350</v>
      </c>
      <c r="C68" s="60">
        <v>1571</v>
      </c>
      <c r="D68" s="56">
        <v>450</v>
      </c>
      <c r="E68" s="64">
        <v>524</v>
      </c>
    </row>
    <row r="69" spans="1:5" x14ac:dyDescent="0.2">
      <c r="A69" s="2" t="s">
        <v>199</v>
      </c>
      <c r="B69" s="53">
        <v>1265</v>
      </c>
      <c r="C69" s="60">
        <v>1551</v>
      </c>
      <c r="D69" s="56">
        <v>421</v>
      </c>
      <c r="E69" s="64">
        <v>517</v>
      </c>
    </row>
    <row r="70" spans="1:5" x14ac:dyDescent="0.2">
      <c r="A70" s="2" t="s">
        <v>195</v>
      </c>
      <c r="B70" s="123">
        <v>1476</v>
      </c>
      <c r="C70" s="125">
        <v>1476</v>
      </c>
      <c r="D70" s="56">
        <v>489</v>
      </c>
      <c r="E70" s="64">
        <v>489</v>
      </c>
    </row>
    <row r="71" spans="1:5" x14ac:dyDescent="0.2">
      <c r="A71" s="2" t="s">
        <v>148</v>
      </c>
      <c r="B71" s="123">
        <v>1449</v>
      </c>
      <c r="C71" s="125">
        <v>1449</v>
      </c>
      <c r="D71" s="56">
        <v>483</v>
      </c>
      <c r="E71" s="64">
        <v>483</v>
      </c>
    </row>
    <row r="72" spans="1:5" x14ac:dyDescent="0.2">
      <c r="A72" s="2" t="s">
        <v>235</v>
      </c>
      <c r="B72" s="53">
        <v>1440</v>
      </c>
      <c r="C72" s="60">
        <v>1440</v>
      </c>
      <c r="D72" s="56">
        <v>480</v>
      </c>
      <c r="E72" s="64">
        <v>480</v>
      </c>
    </row>
    <row r="73" spans="1:5" ht="16" thickBot="1" x14ac:dyDescent="0.25">
      <c r="A73" s="2" t="s">
        <v>221</v>
      </c>
      <c r="B73" s="53">
        <v>900</v>
      </c>
      <c r="C73" s="60">
        <v>1200</v>
      </c>
      <c r="D73" s="56">
        <v>300</v>
      </c>
      <c r="E73" s="64">
        <v>400</v>
      </c>
    </row>
    <row r="74" spans="1:5" x14ac:dyDescent="0.2">
      <c r="A74" s="54" t="s">
        <v>193</v>
      </c>
      <c r="B74" s="53">
        <v>1154</v>
      </c>
      <c r="C74" s="60">
        <v>1154</v>
      </c>
      <c r="D74" s="56">
        <v>385</v>
      </c>
      <c r="E74" s="64">
        <v>385</v>
      </c>
    </row>
    <row r="75" spans="1:5" x14ac:dyDescent="0.2">
      <c r="A75" s="2" t="s">
        <v>133</v>
      </c>
      <c r="B75" s="123">
        <v>450</v>
      </c>
      <c r="C75" s="125">
        <v>1078</v>
      </c>
      <c r="D75" s="56">
        <v>150</v>
      </c>
      <c r="E75" s="64">
        <v>360</v>
      </c>
    </row>
    <row r="76" spans="1:5" x14ac:dyDescent="0.2">
      <c r="A76" s="2" t="s">
        <v>28</v>
      </c>
      <c r="B76" s="123">
        <v>900</v>
      </c>
      <c r="C76" s="125">
        <v>1030</v>
      </c>
      <c r="D76" s="56">
        <v>300</v>
      </c>
      <c r="E76" s="64">
        <v>343</v>
      </c>
    </row>
    <row r="77" spans="1:5" x14ac:dyDescent="0.2">
      <c r="A77" s="98" t="s">
        <v>137</v>
      </c>
      <c r="B77" s="123">
        <v>500</v>
      </c>
      <c r="C77" s="125">
        <v>690</v>
      </c>
      <c r="D77" s="56">
        <v>167</v>
      </c>
      <c r="E77" s="64">
        <v>230</v>
      </c>
    </row>
    <row r="78" spans="1:5" x14ac:dyDescent="0.2">
      <c r="A78" s="98" t="s">
        <v>138</v>
      </c>
      <c r="B78" s="123">
        <v>300</v>
      </c>
      <c r="C78" s="125">
        <v>420</v>
      </c>
      <c r="D78" s="56">
        <v>100</v>
      </c>
      <c r="E78" s="64">
        <v>140</v>
      </c>
    </row>
    <row r="79" spans="1:5" x14ac:dyDescent="0.2">
      <c r="A79" s="98" t="s">
        <v>236</v>
      </c>
      <c r="B79" s="123">
        <v>150</v>
      </c>
      <c r="C79" s="125">
        <v>279</v>
      </c>
      <c r="D79" s="56">
        <v>50</v>
      </c>
      <c r="E79" s="64">
        <v>93</v>
      </c>
    </row>
    <row r="80" spans="1:5" ht="16" thickBot="1" x14ac:dyDescent="0.25">
      <c r="A80" s="17"/>
      <c r="B80" s="61"/>
      <c r="C80" s="62"/>
      <c r="D80" s="57"/>
      <c r="E80" s="65"/>
    </row>
    <row r="83" spans="1:9" ht="24" x14ac:dyDescent="0.3">
      <c r="A83" s="327" t="s">
        <v>132</v>
      </c>
      <c r="B83" s="328"/>
      <c r="C83" s="328"/>
      <c r="D83" s="328"/>
      <c r="E83" s="328"/>
      <c r="F83" s="328"/>
      <c r="G83" s="328"/>
      <c r="H83" s="328"/>
      <c r="I83" s="328"/>
    </row>
    <row r="84" spans="1:9" ht="15" customHeight="1" x14ac:dyDescent="0.2">
      <c r="A84" s="321" t="s">
        <v>135</v>
      </c>
      <c r="B84" s="322"/>
      <c r="C84" s="322"/>
      <c r="D84" s="322"/>
      <c r="E84" s="322"/>
      <c r="F84" s="322"/>
      <c r="G84" s="322"/>
      <c r="H84" s="322"/>
      <c r="I84" s="322"/>
    </row>
    <row r="85" spans="1:9" ht="67.5" customHeight="1" x14ac:dyDescent="0.2">
      <c r="A85" s="323"/>
      <c r="B85" s="323"/>
      <c r="C85" s="323"/>
      <c r="D85" s="323"/>
      <c r="E85" s="323"/>
      <c r="F85" s="323"/>
      <c r="G85" s="323"/>
      <c r="H85" s="323"/>
      <c r="I85" s="323"/>
    </row>
    <row r="86" spans="1:9" ht="16" thickBot="1" x14ac:dyDescent="0.25">
      <c r="A86" s="29"/>
      <c r="B86" s="30"/>
      <c r="C86" s="30"/>
      <c r="D86" s="30"/>
      <c r="E86" s="30"/>
      <c r="F86" s="30"/>
      <c r="G86" s="30"/>
      <c r="H86" s="30"/>
      <c r="I86" s="30"/>
    </row>
    <row r="87" spans="1:9" ht="50" thickBot="1" x14ac:dyDescent="0.3">
      <c r="A87" s="52" t="s">
        <v>130</v>
      </c>
      <c r="B87" s="263" t="s">
        <v>222</v>
      </c>
      <c r="C87" s="264" t="s">
        <v>223</v>
      </c>
      <c r="D87" s="66" t="s">
        <v>224</v>
      </c>
      <c r="E87" s="122" t="s">
        <v>225</v>
      </c>
    </row>
    <row r="88" spans="1:9" x14ac:dyDescent="0.2">
      <c r="A88" s="54" t="s">
        <v>148</v>
      </c>
      <c r="B88" s="58">
        <v>600</v>
      </c>
      <c r="C88" s="59">
        <v>807</v>
      </c>
      <c r="D88" s="55">
        <v>200</v>
      </c>
      <c r="E88" s="63">
        <v>270</v>
      </c>
    </row>
    <row r="89" spans="1:9" x14ac:dyDescent="0.2">
      <c r="A89" s="2" t="s">
        <v>137</v>
      </c>
      <c r="B89" s="53">
        <v>500</v>
      </c>
      <c r="C89" s="60">
        <v>690</v>
      </c>
      <c r="D89" s="56">
        <v>167</v>
      </c>
      <c r="E89" s="64">
        <v>230</v>
      </c>
    </row>
    <row r="90" spans="1:9" x14ac:dyDescent="0.2">
      <c r="A90" s="2" t="s">
        <v>28</v>
      </c>
      <c r="B90" s="53">
        <v>300</v>
      </c>
      <c r="C90" s="60">
        <v>637</v>
      </c>
      <c r="D90" s="56">
        <v>100</v>
      </c>
      <c r="E90" s="64">
        <v>212</v>
      </c>
    </row>
    <row r="91" spans="1:9" ht="16" thickBot="1" x14ac:dyDescent="0.25">
      <c r="A91" s="98" t="s">
        <v>221</v>
      </c>
      <c r="B91" s="53">
        <v>300</v>
      </c>
      <c r="C91" s="60">
        <v>604</v>
      </c>
      <c r="D91" s="56">
        <v>100</v>
      </c>
      <c r="E91" s="64">
        <v>201</v>
      </c>
    </row>
    <row r="92" spans="1:9" x14ac:dyDescent="0.2">
      <c r="A92" s="54" t="s">
        <v>197</v>
      </c>
      <c r="B92" s="53">
        <v>300</v>
      </c>
      <c r="C92" s="60">
        <v>588</v>
      </c>
      <c r="D92" s="56">
        <v>100</v>
      </c>
      <c r="E92" s="64">
        <v>196</v>
      </c>
    </row>
    <row r="93" spans="1:9" x14ac:dyDescent="0.2">
      <c r="A93" s="2" t="s">
        <v>195</v>
      </c>
      <c r="B93" s="53">
        <v>300</v>
      </c>
      <c r="C93" s="60">
        <v>538</v>
      </c>
      <c r="D93" s="56">
        <v>100</v>
      </c>
      <c r="E93" s="64">
        <v>179</v>
      </c>
    </row>
    <row r="94" spans="1:9" x14ac:dyDescent="0.2">
      <c r="A94" s="2" t="s">
        <v>200</v>
      </c>
      <c r="B94" s="53">
        <v>300</v>
      </c>
      <c r="C94" s="60">
        <v>525</v>
      </c>
      <c r="D94" s="56">
        <v>100</v>
      </c>
      <c r="E94" s="64">
        <v>175</v>
      </c>
    </row>
    <row r="95" spans="1:9" x14ac:dyDescent="0.2">
      <c r="A95" s="2" t="s">
        <v>218</v>
      </c>
      <c r="B95" s="53">
        <v>300</v>
      </c>
      <c r="C95" s="60">
        <v>480</v>
      </c>
      <c r="D95" s="56">
        <v>100</v>
      </c>
      <c r="E95" s="64">
        <v>160</v>
      </c>
    </row>
    <row r="96" spans="1:9" x14ac:dyDescent="0.2">
      <c r="A96" s="2" t="s">
        <v>199</v>
      </c>
      <c r="B96" s="123">
        <v>300</v>
      </c>
      <c r="C96" s="125">
        <v>450</v>
      </c>
      <c r="D96" s="56">
        <v>100</v>
      </c>
      <c r="E96" s="64">
        <v>150</v>
      </c>
    </row>
    <row r="97" spans="1:5" x14ac:dyDescent="0.2">
      <c r="A97" s="98" t="s">
        <v>220</v>
      </c>
      <c r="B97" s="123">
        <v>300</v>
      </c>
      <c r="C97" s="125">
        <v>450</v>
      </c>
      <c r="D97" s="56">
        <v>100</v>
      </c>
      <c r="E97" s="64">
        <v>150</v>
      </c>
    </row>
    <row r="98" spans="1:5" ht="14.25" customHeight="1" x14ac:dyDescent="0.2">
      <c r="A98" s="2" t="s">
        <v>193</v>
      </c>
      <c r="B98" s="53">
        <v>300</v>
      </c>
      <c r="C98" s="60">
        <v>427</v>
      </c>
      <c r="D98" s="56">
        <v>100</v>
      </c>
      <c r="E98" s="64">
        <v>143</v>
      </c>
    </row>
    <row r="99" spans="1:5" ht="14.25" customHeight="1" x14ac:dyDescent="0.2">
      <c r="A99" s="2" t="s">
        <v>192</v>
      </c>
      <c r="B99" s="123">
        <v>150</v>
      </c>
      <c r="C99" s="125">
        <v>300</v>
      </c>
      <c r="D99" s="56">
        <v>50</v>
      </c>
      <c r="E99" s="64">
        <v>133</v>
      </c>
    </row>
    <row r="100" spans="1:5" ht="14.25" customHeight="1" x14ac:dyDescent="0.2">
      <c r="A100" s="2" t="s">
        <v>133</v>
      </c>
      <c r="B100" s="123">
        <v>150</v>
      </c>
      <c r="C100" s="125">
        <v>357</v>
      </c>
      <c r="D100" s="56">
        <v>50</v>
      </c>
      <c r="E100" s="64">
        <v>119</v>
      </c>
    </row>
    <row r="101" spans="1:5" ht="14.25" customHeight="1" x14ac:dyDescent="0.2">
      <c r="A101" s="2" t="s">
        <v>138</v>
      </c>
      <c r="B101" s="123">
        <v>200</v>
      </c>
      <c r="C101" s="125">
        <v>344</v>
      </c>
      <c r="D101" s="56">
        <v>66</v>
      </c>
      <c r="E101" s="64">
        <v>115</v>
      </c>
    </row>
    <row r="102" spans="1:5" ht="14.25" customHeight="1" x14ac:dyDescent="0.2">
      <c r="A102" s="2" t="s">
        <v>235</v>
      </c>
      <c r="B102" s="123">
        <v>150</v>
      </c>
      <c r="C102" s="125">
        <v>330</v>
      </c>
      <c r="D102" s="56">
        <v>50</v>
      </c>
      <c r="E102" s="64">
        <v>110</v>
      </c>
    </row>
    <row r="103" spans="1:5" x14ac:dyDescent="0.2">
      <c r="A103" s="2" t="s">
        <v>236</v>
      </c>
      <c r="B103" s="123">
        <v>150</v>
      </c>
      <c r="C103" s="125">
        <v>193</v>
      </c>
      <c r="D103" s="56">
        <v>50</v>
      </c>
      <c r="E103" s="64">
        <v>64</v>
      </c>
    </row>
    <row r="104" spans="1:5" ht="16" thickBot="1" x14ac:dyDescent="0.25">
      <c r="A104" s="17"/>
      <c r="B104" s="61"/>
      <c r="C104" s="62"/>
      <c r="D104" s="57"/>
      <c r="E104" s="65"/>
    </row>
  </sheetData>
  <mergeCells count="18">
    <mergeCell ref="A84:I85"/>
    <mergeCell ref="A16:I16"/>
    <mergeCell ref="A18:I20"/>
    <mergeCell ref="A22:I24"/>
    <mergeCell ref="A26:I26"/>
    <mergeCell ref="A30:I31"/>
    <mergeCell ref="A34:I34"/>
    <mergeCell ref="A36:I36"/>
    <mergeCell ref="A37:I38"/>
    <mergeCell ref="A59:I59"/>
    <mergeCell ref="A60:I61"/>
    <mergeCell ref="A83:I83"/>
    <mergeCell ref="A15:I15"/>
    <mergeCell ref="A2:I2"/>
    <mergeCell ref="A3:I4"/>
    <mergeCell ref="A6:I6"/>
    <mergeCell ref="A7:I8"/>
    <mergeCell ref="A10:I10"/>
  </mergeCells>
  <pageMargins left="0.25" right="0.25" top="0.75" bottom="0.75" header="0.3" footer="0.3"/>
  <pageSetup paperSize="9" scale="54" fitToHeight="6" orientation="landscape" horizontalDpi="0" verticalDpi="0"/>
  <rowBreaks count="1" manualBreakCount="1">
    <brk id="33" max="8" man="1"/>
  </rowBreaks>
  <drawing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CCE4-C073-427C-A736-6B5B956A3639}">
  <sheetPr codeName="Sheet1"/>
  <dimension ref="A1:A13"/>
  <sheetViews>
    <sheetView workbookViewId="0"/>
  </sheetViews>
  <sheetFormatPr baseColWidth="10" defaultColWidth="8.83203125" defaultRowHeight="15" x14ac:dyDescent="0.2"/>
  <cols>
    <col min="1" max="1" width="109" customWidth="1"/>
  </cols>
  <sheetData>
    <row r="1" spans="1:1" ht="37.5" customHeight="1" thickBot="1" x14ac:dyDescent="0.3">
      <c r="A1" s="15" t="s">
        <v>33</v>
      </c>
    </row>
    <row r="2" spans="1:1" ht="36" customHeight="1" thickBot="1" x14ac:dyDescent="0.25">
      <c r="A2" s="3" t="s">
        <v>34</v>
      </c>
    </row>
    <row r="3" spans="1:1" ht="99" customHeight="1" thickBot="1" x14ac:dyDescent="0.25">
      <c r="A3" s="4" t="s">
        <v>35</v>
      </c>
    </row>
    <row r="4" spans="1:1" ht="52" thickBot="1" x14ac:dyDescent="0.25">
      <c r="A4" s="5" t="s">
        <v>141</v>
      </c>
    </row>
    <row r="5" spans="1:1" ht="103" thickBot="1" x14ac:dyDescent="0.25">
      <c r="A5" s="6" t="s">
        <v>142</v>
      </c>
    </row>
    <row r="6" spans="1:1" ht="52" thickBot="1" x14ac:dyDescent="0.25">
      <c r="A6" s="7" t="s">
        <v>143</v>
      </c>
    </row>
    <row r="7" spans="1:1" ht="103" thickBot="1" x14ac:dyDescent="0.25">
      <c r="A7" s="14" t="s">
        <v>36</v>
      </c>
    </row>
    <row r="8" spans="1:1" ht="86" thickBot="1" x14ac:dyDescent="0.25">
      <c r="A8" s="8" t="s">
        <v>37</v>
      </c>
    </row>
    <row r="9" spans="1:1" ht="120" thickBot="1" x14ac:dyDescent="0.25">
      <c r="A9" s="9" t="s">
        <v>38</v>
      </c>
    </row>
    <row r="10" spans="1:1" ht="256" thickBot="1" x14ac:dyDescent="0.25">
      <c r="A10" s="10" t="s">
        <v>39</v>
      </c>
    </row>
    <row r="11" spans="1:1" ht="154" thickBot="1" x14ac:dyDescent="0.25">
      <c r="A11" s="12" t="s">
        <v>41</v>
      </c>
    </row>
    <row r="12" spans="1:1" ht="69" thickBot="1" x14ac:dyDescent="0.25">
      <c r="A12" s="11" t="s">
        <v>40</v>
      </c>
    </row>
    <row r="13" spans="1:1" ht="120" thickBot="1" x14ac:dyDescent="0.25">
      <c r="A13" s="13" t="s">
        <v>42</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X J j U m q C F S m i A A A A 9 Q A A A B I A H A B D b 2 5 m a W c v U G F j a 2 F n Z S 5 4 b W w g o h g A K K A U A A A A A A A A A A A A A A A A A A A A A A A A A A A A h Y 9 B D o I w F E S v Q r q n L X V D y K f E u J X E x G j c N l C h E T 6 G F s v d X H g k r y B G U X c u Z 9 5 b z N y v N 8 j G t g k u u r e m w 5 R E l J N A Y 9 G V B q u U D O 4 Y x i S T s F H F S V U 6 m G S 0 y W j L l N T O n R P G v P f U L 2 j X V 0 x w H r F D v t 4 W t W 4 V + c j m v x w a t E 5 h o Y m E / W u M F D S O q e D T J G B z B 7 n B L x c T e 9 K f E l Z D 4 4 Z e S 4 3 h c g d s j s D e F + Q D U E s D B B Q A A g A I A I 1 y Y 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c m N S K I p H u A 4 A A A A R A A A A E w A c A E Z v c m 1 1 b G F z L 1 N l Y 3 R p b 2 4 x L m 0 g o h g A K K A U A A A A A A A A A A A A A A A A A A A A A A A A A A A A K 0 5 N L s n M z 1 M I h t C G 1 g B Q S w E C L Q A U A A I A C A C N c m N S a o I V K a I A A A D 1 A A A A E g A A A A A A A A A A A A A A A A A A A A A A Q 2 9 u Z m l n L 1 B h Y 2 t h Z 2 U u e G 1 s U E s B A i 0 A F A A C A A g A j X J j U g / K 6 a u k A A A A 6 Q A A A B M A A A A A A A A A A A A A A A A A 7 g A A A F t D b 2 5 0 Z W 5 0 X 1 R 5 c G V z X S 5 4 b W x Q S w E C L Q A U A A I A C A C N c m N 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3 5 i A Q s i i 0 S + o S M L v / 5 2 s g A A A A A C A A A A A A A Q Z g A A A A E A A C A A A A B W G E 9 j w T f 5 i w k 1 + n R K C N v 6 t b a 1 O L T i N Y B I x 4 W S b P w q b w A A A A A O g A A A A A I A A C A A A A B U j c a D x / w X K L A r 0 a + B 9 o d a / c m w W b j z U y + C t e 0 U W B 3 Q b V A A A A A n h 4 g V q y A 1 + b T Y P E r l W A 5 1 b h 0 M L G L d d 8 o T i g q y w B Q O U w G A s W E g f d d k + U L g 4 q 1 w q u i P 1 / o h i K G B t P K s c n N h 5 3 m 9 y J j 9 u m V Q N X A s V 2 z E n r e 9 B k A A A A A n I 1 t m N V / Y f P b W t l u h O L R e A K 4 c o H 7 3 r T x a i y U g i D d a m O 2 U 8 + T W j r / j f w l 5 X W m Z t W z 9 P m x l 5 r L 5 w f G a Y C n A r u l 6 < / D a t a M a s h u p > 
</file>

<file path=customXml/itemProps1.xml><?xml version="1.0" encoding="utf-8"?>
<ds:datastoreItem xmlns:ds="http://schemas.openxmlformats.org/officeDocument/2006/customXml" ds:itemID="{2584E0BD-2467-4CDB-8562-86AD4CBA2C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Data Raw</vt:lpstr>
      <vt:lpstr>Cost to run tables</vt:lpstr>
      <vt:lpstr>Single Application Longevity</vt:lpstr>
      <vt:lpstr>Cost to run Modelling Notes</vt:lpstr>
      <vt:lpstr>'Cost to run tables'!Print_Area</vt:lpstr>
      <vt:lpstr>'Data Raw'!Print_Area</vt:lpstr>
      <vt:lpstr>'Single Application Longevity'!Print_Area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Jill Seeman</cp:lastModifiedBy>
  <cp:lastPrinted>2023-06-26T07:25:57Z</cp:lastPrinted>
  <dcterms:created xsi:type="dcterms:W3CDTF">2017-09-16T07:37:30Z</dcterms:created>
  <dcterms:modified xsi:type="dcterms:W3CDTF">2023-06-26T07:27:23Z</dcterms:modified>
</cp:coreProperties>
</file>