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0"/>
  <workbookPr/>
  <mc:AlternateContent xmlns:mc="http://schemas.openxmlformats.org/markup-compatibility/2006">
    <mc:Choice Requires="x15">
      <x15ac:absPath xmlns:x15ac="http://schemas.microsoft.com/office/spreadsheetml/2010/11/ac" url="/Users/JAS/Downloads/"/>
    </mc:Choice>
  </mc:AlternateContent>
  <xr:revisionPtr revIDLastSave="0" documentId="13_ncr:1_{B71C865F-3CD5-434D-A82F-D6CF62D264A1}" xr6:coauthVersionLast="45" xr6:coauthVersionMax="45" xr10:uidLastSave="{00000000-0000-0000-0000-000000000000}"/>
  <bookViews>
    <workbookView xWindow="0" yWindow="460" windowWidth="33600" windowHeight="19480" xr2:uid="{00000000-000D-0000-FFFF-FFFF00000000}"/>
  </bookViews>
  <sheets>
    <sheet name="leaderboad r1" sheetId="1" r:id="rId1"/>
    <sheet name="Race 1 adjusted" sheetId="2" r:id="rId2"/>
  </sheets>
  <externalReferences>
    <externalReference r:id="rId3"/>
  </externalReferences>
  <definedNames>
    <definedName name="_xlnm._FilterDatabase" localSheetId="1" hidden="1">'Race 1 adjusted'!$A$1:$L$202</definedName>
    <definedName name="_xlnm.Print_Area" localSheetId="0">'leaderboad r1'!$A$1:$Q$28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54" i="2" l="1"/>
  <c r="K154" i="2" s="1"/>
  <c r="L154" i="2" s="1"/>
  <c r="F154" i="2"/>
  <c r="E154" i="2"/>
  <c r="D154" i="2"/>
  <c r="C154" i="2"/>
  <c r="B154" i="2"/>
  <c r="A154" i="2"/>
  <c r="H154" i="2" s="1"/>
  <c r="G153" i="2"/>
  <c r="K153" i="2" s="1"/>
  <c r="L153" i="2" s="1"/>
  <c r="F153" i="2"/>
  <c r="E153" i="2"/>
  <c r="D153" i="2"/>
  <c r="C153" i="2"/>
  <c r="B153" i="2"/>
  <c r="A153" i="2"/>
  <c r="H153" i="2" s="1"/>
  <c r="G152" i="2"/>
  <c r="K152" i="2" s="1"/>
  <c r="L152" i="2" s="1"/>
  <c r="F152" i="2"/>
  <c r="E152" i="2"/>
  <c r="D152" i="2"/>
  <c r="C152" i="2"/>
  <c r="B152" i="2"/>
  <c r="A152" i="2"/>
  <c r="H152" i="2" s="1"/>
  <c r="G151" i="2"/>
  <c r="K151" i="2" s="1"/>
  <c r="L151" i="2" s="1"/>
  <c r="F151" i="2"/>
  <c r="E151" i="2"/>
  <c r="D151" i="2"/>
  <c r="C151" i="2"/>
  <c r="B151" i="2"/>
  <c r="A151" i="2"/>
  <c r="H151" i="2" s="1"/>
  <c r="G150" i="2"/>
  <c r="K150" i="2" s="1"/>
  <c r="L150" i="2" s="1"/>
  <c r="F150" i="2"/>
  <c r="E150" i="2"/>
  <c r="D150" i="2"/>
  <c r="C150" i="2"/>
  <c r="B150" i="2"/>
  <c r="A150" i="2"/>
  <c r="H150" i="2" s="1"/>
  <c r="I149" i="2"/>
  <c r="G149" i="2"/>
  <c r="K149" i="2" s="1"/>
  <c r="L149" i="2" s="1"/>
  <c r="F149" i="2"/>
  <c r="E149" i="2"/>
  <c r="D149" i="2"/>
  <c r="C149" i="2"/>
  <c r="B149" i="2"/>
  <c r="A149" i="2"/>
  <c r="H149" i="2" s="1"/>
  <c r="G148" i="2"/>
  <c r="K148" i="2" s="1"/>
  <c r="L148" i="2" s="1"/>
  <c r="F148" i="2"/>
  <c r="E148" i="2"/>
  <c r="D148" i="2"/>
  <c r="C148" i="2"/>
  <c r="B148" i="2"/>
  <c r="A148" i="2"/>
  <c r="H148" i="2" s="1"/>
  <c r="G147" i="2"/>
  <c r="K147" i="2" s="1"/>
  <c r="L147" i="2" s="1"/>
  <c r="F147" i="2"/>
  <c r="E147" i="2"/>
  <c r="D147" i="2"/>
  <c r="C147" i="2"/>
  <c r="B147" i="2"/>
  <c r="A147" i="2"/>
  <c r="H147" i="2" s="1"/>
  <c r="I146" i="2"/>
  <c r="G146" i="2"/>
  <c r="K146" i="2" s="1"/>
  <c r="L146" i="2" s="1"/>
  <c r="F146" i="2"/>
  <c r="E146" i="2"/>
  <c r="D146" i="2"/>
  <c r="C146" i="2"/>
  <c r="B146" i="2"/>
  <c r="A146" i="2"/>
  <c r="H146" i="2" s="1"/>
  <c r="G145" i="2"/>
  <c r="K145" i="2" s="1"/>
  <c r="L145" i="2" s="1"/>
  <c r="F145" i="2"/>
  <c r="E145" i="2"/>
  <c r="D145" i="2"/>
  <c r="C145" i="2"/>
  <c r="B145" i="2"/>
  <c r="A145" i="2"/>
  <c r="H145" i="2" s="1"/>
  <c r="G144" i="2"/>
  <c r="K144" i="2" s="1"/>
  <c r="L144" i="2" s="1"/>
  <c r="F144" i="2"/>
  <c r="E144" i="2"/>
  <c r="D144" i="2"/>
  <c r="C144" i="2"/>
  <c r="B144" i="2"/>
  <c r="A144" i="2"/>
  <c r="H144" i="2" s="1"/>
  <c r="I143" i="2"/>
  <c r="G143" i="2"/>
  <c r="K143" i="2" s="1"/>
  <c r="L143" i="2" s="1"/>
  <c r="F143" i="2"/>
  <c r="E143" i="2"/>
  <c r="D143" i="2"/>
  <c r="C143" i="2"/>
  <c r="B143" i="2"/>
  <c r="A143" i="2"/>
  <c r="H143" i="2" s="1"/>
  <c r="G142" i="2"/>
  <c r="K142" i="2" s="1"/>
  <c r="L142" i="2" s="1"/>
  <c r="F142" i="2"/>
  <c r="E142" i="2"/>
  <c r="D142" i="2"/>
  <c r="C142" i="2"/>
  <c r="B142" i="2"/>
  <c r="A142" i="2"/>
  <c r="H142" i="2" s="1"/>
  <c r="G141" i="2"/>
  <c r="K141" i="2" s="1"/>
  <c r="L141" i="2" s="1"/>
  <c r="F141" i="2"/>
  <c r="E141" i="2"/>
  <c r="D141" i="2"/>
  <c r="C141" i="2"/>
  <c r="B141" i="2"/>
  <c r="A141" i="2"/>
  <c r="H141" i="2" s="1"/>
  <c r="I140" i="2"/>
  <c r="G140" i="2"/>
  <c r="K140" i="2" s="1"/>
  <c r="L140" i="2" s="1"/>
  <c r="F140" i="2"/>
  <c r="E140" i="2"/>
  <c r="D140" i="2"/>
  <c r="C140" i="2"/>
  <c r="B140" i="2"/>
  <c r="A140" i="2"/>
  <c r="H140" i="2" s="1"/>
  <c r="G139" i="2"/>
  <c r="K139" i="2" s="1"/>
  <c r="L139" i="2" s="1"/>
  <c r="F139" i="2"/>
  <c r="E139" i="2"/>
  <c r="D139" i="2"/>
  <c r="C139" i="2"/>
  <c r="B139" i="2"/>
  <c r="A139" i="2"/>
  <c r="H139" i="2" s="1"/>
  <c r="G138" i="2"/>
  <c r="K138" i="2" s="1"/>
  <c r="L138" i="2" s="1"/>
  <c r="F138" i="2"/>
  <c r="E138" i="2"/>
  <c r="D138" i="2"/>
  <c r="C138" i="2"/>
  <c r="B138" i="2"/>
  <c r="A138" i="2"/>
  <c r="H138" i="2" s="1"/>
  <c r="I137" i="2"/>
  <c r="G137" i="2"/>
  <c r="K137" i="2" s="1"/>
  <c r="L137" i="2" s="1"/>
  <c r="F137" i="2"/>
  <c r="E137" i="2"/>
  <c r="D137" i="2"/>
  <c r="C137" i="2"/>
  <c r="B137" i="2"/>
  <c r="A137" i="2"/>
  <c r="H137" i="2" s="1"/>
  <c r="G136" i="2"/>
  <c r="K136" i="2" s="1"/>
  <c r="L136" i="2" s="1"/>
  <c r="F136" i="2"/>
  <c r="E136" i="2"/>
  <c r="D136" i="2"/>
  <c r="C136" i="2"/>
  <c r="B136" i="2"/>
  <c r="A136" i="2"/>
  <c r="H136" i="2" s="1"/>
  <c r="G135" i="2"/>
  <c r="K135" i="2" s="1"/>
  <c r="L135" i="2" s="1"/>
  <c r="F135" i="2"/>
  <c r="E135" i="2"/>
  <c r="D135" i="2"/>
  <c r="C135" i="2"/>
  <c r="B135" i="2"/>
  <c r="A135" i="2"/>
  <c r="H135" i="2" s="1"/>
  <c r="I134" i="2"/>
  <c r="G134" i="2"/>
  <c r="K134" i="2" s="1"/>
  <c r="L134" i="2" s="1"/>
  <c r="F134" i="2"/>
  <c r="E134" i="2"/>
  <c r="D134" i="2"/>
  <c r="C134" i="2"/>
  <c r="B134" i="2"/>
  <c r="A134" i="2"/>
  <c r="H134" i="2" s="1"/>
  <c r="G133" i="2"/>
  <c r="K133" i="2" s="1"/>
  <c r="L133" i="2" s="1"/>
  <c r="F133" i="2"/>
  <c r="E133" i="2"/>
  <c r="D133" i="2"/>
  <c r="C133" i="2"/>
  <c r="B133" i="2"/>
  <c r="A133" i="2"/>
  <c r="H133" i="2" s="1"/>
  <c r="G132" i="2"/>
  <c r="K132" i="2" s="1"/>
  <c r="L132" i="2" s="1"/>
  <c r="F132" i="2"/>
  <c r="E132" i="2"/>
  <c r="D132" i="2"/>
  <c r="C132" i="2"/>
  <c r="B132" i="2"/>
  <c r="A132" i="2"/>
  <c r="H132" i="2" s="1"/>
  <c r="I131" i="2"/>
  <c r="G131" i="2"/>
  <c r="K131" i="2" s="1"/>
  <c r="L131" i="2" s="1"/>
  <c r="F131" i="2"/>
  <c r="E131" i="2"/>
  <c r="D131" i="2"/>
  <c r="C131" i="2"/>
  <c r="B131" i="2"/>
  <c r="A131" i="2"/>
  <c r="H131" i="2" s="1"/>
  <c r="G130" i="2"/>
  <c r="K130" i="2" s="1"/>
  <c r="L130" i="2" s="1"/>
  <c r="F130" i="2"/>
  <c r="E130" i="2"/>
  <c r="D130" i="2"/>
  <c r="C130" i="2"/>
  <c r="B130" i="2"/>
  <c r="A130" i="2"/>
  <c r="H130" i="2" s="1"/>
  <c r="G129" i="2"/>
  <c r="K129" i="2" s="1"/>
  <c r="L129" i="2" s="1"/>
  <c r="F129" i="2"/>
  <c r="E129" i="2"/>
  <c r="D129" i="2"/>
  <c r="C129" i="2"/>
  <c r="B129" i="2"/>
  <c r="A129" i="2"/>
  <c r="H129" i="2" s="1"/>
  <c r="I128" i="2"/>
  <c r="G128" i="2"/>
  <c r="K128" i="2" s="1"/>
  <c r="L128" i="2" s="1"/>
  <c r="F128" i="2"/>
  <c r="E128" i="2"/>
  <c r="D128" i="2"/>
  <c r="C128" i="2"/>
  <c r="B128" i="2"/>
  <c r="A128" i="2"/>
  <c r="H128" i="2" s="1"/>
  <c r="G127" i="2"/>
  <c r="K127" i="2" s="1"/>
  <c r="L127" i="2" s="1"/>
  <c r="F127" i="2"/>
  <c r="E127" i="2"/>
  <c r="D127" i="2"/>
  <c r="C127" i="2"/>
  <c r="B127" i="2"/>
  <c r="A127" i="2"/>
  <c r="H127" i="2" s="1"/>
  <c r="G126" i="2"/>
  <c r="K126" i="2" s="1"/>
  <c r="L126" i="2" s="1"/>
  <c r="F126" i="2"/>
  <c r="E126" i="2"/>
  <c r="D126" i="2"/>
  <c r="C126" i="2"/>
  <c r="B126" i="2"/>
  <c r="A126" i="2"/>
  <c r="H126" i="2" s="1"/>
  <c r="I125" i="2"/>
  <c r="G125" i="2"/>
  <c r="K125" i="2" s="1"/>
  <c r="L125" i="2" s="1"/>
  <c r="F125" i="2"/>
  <c r="E125" i="2"/>
  <c r="D125" i="2"/>
  <c r="C125" i="2"/>
  <c r="B125" i="2"/>
  <c r="A125" i="2"/>
  <c r="H125" i="2" s="1"/>
  <c r="G124" i="2"/>
  <c r="K124" i="2" s="1"/>
  <c r="L124" i="2" s="1"/>
  <c r="F124" i="2"/>
  <c r="E124" i="2"/>
  <c r="D124" i="2"/>
  <c r="C124" i="2"/>
  <c r="B124" i="2"/>
  <c r="A124" i="2"/>
  <c r="H124" i="2" s="1"/>
  <c r="G123" i="2"/>
  <c r="K123" i="2" s="1"/>
  <c r="L123" i="2" s="1"/>
  <c r="F123" i="2"/>
  <c r="E123" i="2"/>
  <c r="D123" i="2"/>
  <c r="C123" i="2"/>
  <c r="B123" i="2"/>
  <c r="A123" i="2"/>
  <c r="H123" i="2" s="1"/>
  <c r="I122" i="2"/>
  <c r="G122" i="2"/>
  <c r="K122" i="2" s="1"/>
  <c r="L122" i="2" s="1"/>
  <c r="F122" i="2"/>
  <c r="E122" i="2"/>
  <c r="D122" i="2"/>
  <c r="C122" i="2"/>
  <c r="B122" i="2"/>
  <c r="A122" i="2"/>
  <c r="H122" i="2" s="1"/>
  <c r="G121" i="2"/>
  <c r="K121" i="2" s="1"/>
  <c r="L121" i="2" s="1"/>
  <c r="F121" i="2"/>
  <c r="E121" i="2"/>
  <c r="D121" i="2"/>
  <c r="C121" i="2"/>
  <c r="B121" i="2"/>
  <c r="A121" i="2"/>
  <c r="H121" i="2" s="1"/>
  <c r="G120" i="2"/>
  <c r="K120" i="2" s="1"/>
  <c r="L120" i="2" s="1"/>
  <c r="F120" i="2"/>
  <c r="E120" i="2"/>
  <c r="D120" i="2"/>
  <c r="C120" i="2"/>
  <c r="B120" i="2"/>
  <c r="A120" i="2"/>
  <c r="H120" i="2" s="1"/>
  <c r="I119" i="2"/>
  <c r="G119" i="2"/>
  <c r="K119" i="2" s="1"/>
  <c r="L119" i="2" s="1"/>
  <c r="F119" i="2"/>
  <c r="E119" i="2"/>
  <c r="D119" i="2"/>
  <c r="C119" i="2"/>
  <c r="B119" i="2"/>
  <c r="A119" i="2"/>
  <c r="H119" i="2" s="1"/>
  <c r="G118" i="2"/>
  <c r="F118" i="2"/>
  <c r="E118" i="2"/>
  <c r="D118" i="2"/>
  <c r="C118" i="2"/>
  <c r="B118" i="2"/>
  <c r="A118" i="2"/>
  <c r="H118" i="2" s="1"/>
  <c r="G117" i="2"/>
  <c r="J117" i="2" s="1"/>
  <c r="F117" i="2"/>
  <c r="E117" i="2"/>
  <c r="D117" i="2"/>
  <c r="C117" i="2"/>
  <c r="B117" i="2"/>
  <c r="A117" i="2"/>
  <c r="H117" i="2" s="1"/>
  <c r="K116" i="2"/>
  <c r="L116" i="2" s="1"/>
  <c r="I116" i="2"/>
  <c r="G116" i="2"/>
  <c r="J116" i="2" s="1"/>
  <c r="F116" i="2"/>
  <c r="E116" i="2"/>
  <c r="D116" i="2"/>
  <c r="C116" i="2"/>
  <c r="B116" i="2"/>
  <c r="A116" i="2"/>
  <c r="H116" i="2" s="1"/>
  <c r="G115" i="2"/>
  <c r="K115" i="2" s="1"/>
  <c r="L115" i="2" s="1"/>
  <c r="F115" i="2"/>
  <c r="E115" i="2"/>
  <c r="D115" i="2"/>
  <c r="C115" i="2"/>
  <c r="B115" i="2"/>
  <c r="A115" i="2"/>
  <c r="H115" i="2" s="1"/>
  <c r="G114" i="2"/>
  <c r="J114" i="2" s="1"/>
  <c r="F114" i="2"/>
  <c r="E114" i="2"/>
  <c r="D114" i="2"/>
  <c r="C114" i="2"/>
  <c r="B114" i="2"/>
  <c r="A114" i="2"/>
  <c r="H114" i="2" s="1"/>
  <c r="J113" i="2"/>
  <c r="G113" i="2"/>
  <c r="K113" i="2" s="1"/>
  <c r="L113" i="2" s="1"/>
  <c r="F113" i="2"/>
  <c r="E113" i="2"/>
  <c r="D113" i="2"/>
  <c r="C113" i="2"/>
  <c r="B113" i="2"/>
  <c r="A113" i="2"/>
  <c r="H113" i="2" s="1"/>
  <c r="G112" i="2"/>
  <c r="K112" i="2" s="1"/>
  <c r="L112" i="2" s="1"/>
  <c r="F112" i="2"/>
  <c r="E112" i="2"/>
  <c r="D112" i="2"/>
  <c r="C112" i="2"/>
  <c r="B112" i="2"/>
  <c r="A112" i="2"/>
  <c r="H112" i="2" s="1"/>
  <c r="G111" i="2"/>
  <c r="K111" i="2" s="1"/>
  <c r="L111" i="2" s="1"/>
  <c r="F111" i="2"/>
  <c r="E111" i="2"/>
  <c r="D111" i="2"/>
  <c r="C111" i="2"/>
  <c r="B111" i="2"/>
  <c r="A111" i="2"/>
  <c r="H111" i="2" s="1"/>
  <c r="G110" i="2"/>
  <c r="K110" i="2" s="1"/>
  <c r="L110" i="2" s="1"/>
  <c r="F110" i="2"/>
  <c r="E110" i="2"/>
  <c r="D110" i="2"/>
  <c r="C110" i="2"/>
  <c r="B110" i="2"/>
  <c r="A110" i="2"/>
  <c r="H110" i="2" s="1"/>
  <c r="G109" i="2"/>
  <c r="K109" i="2" s="1"/>
  <c r="L109" i="2" s="1"/>
  <c r="F109" i="2"/>
  <c r="E109" i="2"/>
  <c r="D109" i="2"/>
  <c r="C109" i="2"/>
  <c r="B109" i="2"/>
  <c r="A109" i="2"/>
  <c r="H109" i="2" s="1"/>
  <c r="G108" i="2"/>
  <c r="K108" i="2" s="1"/>
  <c r="L108" i="2" s="1"/>
  <c r="F108" i="2"/>
  <c r="E108" i="2"/>
  <c r="D108" i="2"/>
  <c r="C108" i="2"/>
  <c r="B108" i="2"/>
  <c r="A108" i="2"/>
  <c r="H108" i="2" s="1"/>
  <c r="G107" i="2"/>
  <c r="K107" i="2" s="1"/>
  <c r="L107" i="2" s="1"/>
  <c r="F107" i="2"/>
  <c r="E107" i="2"/>
  <c r="D107" i="2"/>
  <c r="C107" i="2"/>
  <c r="B107" i="2"/>
  <c r="A107" i="2"/>
  <c r="H107" i="2" s="1"/>
  <c r="G106" i="2"/>
  <c r="K106" i="2" s="1"/>
  <c r="L106" i="2" s="1"/>
  <c r="F106" i="2"/>
  <c r="E106" i="2"/>
  <c r="D106" i="2"/>
  <c r="C106" i="2"/>
  <c r="B106" i="2"/>
  <c r="A106" i="2"/>
  <c r="H106" i="2" s="1"/>
  <c r="G105" i="2"/>
  <c r="K105" i="2" s="1"/>
  <c r="L105" i="2" s="1"/>
  <c r="F105" i="2"/>
  <c r="E105" i="2"/>
  <c r="D105" i="2"/>
  <c r="C105" i="2"/>
  <c r="B105" i="2"/>
  <c r="A105" i="2"/>
  <c r="H105" i="2" s="1"/>
  <c r="G104" i="2"/>
  <c r="K104" i="2" s="1"/>
  <c r="L104" i="2" s="1"/>
  <c r="F104" i="2"/>
  <c r="E104" i="2"/>
  <c r="D104" i="2"/>
  <c r="C104" i="2"/>
  <c r="B104" i="2"/>
  <c r="A104" i="2"/>
  <c r="H104" i="2" s="1"/>
  <c r="G103" i="2"/>
  <c r="K103" i="2" s="1"/>
  <c r="L103" i="2" s="1"/>
  <c r="F103" i="2"/>
  <c r="E103" i="2"/>
  <c r="D103" i="2"/>
  <c r="C103" i="2"/>
  <c r="B103" i="2"/>
  <c r="A103" i="2"/>
  <c r="H103" i="2" s="1"/>
  <c r="G102" i="2"/>
  <c r="K102" i="2" s="1"/>
  <c r="L102" i="2" s="1"/>
  <c r="F102" i="2"/>
  <c r="E102" i="2"/>
  <c r="D102" i="2"/>
  <c r="C102" i="2"/>
  <c r="B102" i="2"/>
  <c r="A102" i="2"/>
  <c r="H102" i="2" s="1"/>
  <c r="G101" i="2"/>
  <c r="K101" i="2" s="1"/>
  <c r="L101" i="2" s="1"/>
  <c r="F101" i="2"/>
  <c r="E101" i="2"/>
  <c r="D101" i="2"/>
  <c r="C101" i="2"/>
  <c r="B101" i="2"/>
  <c r="A101" i="2"/>
  <c r="H101" i="2" s="1"/>
  <c r="G100" i="2"/>
  <c r="K100" i="2" s="1"/>
  <c r="L100" i="2" s="1"/>
  <c r="F100" i="2"/>
  <c r="E100" i="2"/>
  <c r="D100" i="2"/>
  <c r="C100" i="2"/>
  <c r="B100" i="2"/>
  <c r="A100" i="2"/>
  <c r="H100" i="2" s="1"/>
  <c r="G99" i="2"/>
  <c r="K99" i="2" s="1"/>
  <c r="L99" i="2" s="1"/>
  <c r="F99" i="2"/>
  <c r="E99" i="2"/>
  <c r="D99" i="2"/>
  <c r="C99" i="2"/>
  <c r="B99" i="2"/>
  <c r="A99" i="2"/>
  <c r="H99" i="2" s="1"/>
  <c r="G98" i="2"/>
  <c r="K98" i="2" s="1"/>
  <c r="L98" i="2" s="1"/>
  <c r="F98" i="2"/>
  <c r="E98" i="2"/>
  <c r="D98" i="2"/>
  <c r="C98" i="2"/>
  <c r="B98" i="2"/>
  <c r="A98" i="2"/>
  <c r="H98" i="2" s="1"/>
  <c r="G97" i="2"/>
  <c r="K97" i="2" s="1"/>
  <c r="L97" i="2" s="1"/>
  <c r="F97" i="2"/>
  <c r="E97" i="2"/>
  <c r="D97" i="2"/>
  <c r="C97" i="2"/>
  <c r="B97" i="2"/>
  <c r="A97" i="2"/>
  <c r="H97" i="2" s="1"/>
  <c r="G96" i="2"/>
  <c r="K96" i="2" s="1"/>
  <c r="L96" i="2" s="1"/>
  <c r="F96" i="2"/>
  <c r="E96" i="2"/>
  <c r="D96" i="2"/>
  <c r="C96" i="2"/>
  <c r="B96" i="2"/>
  <c r="A96" i="2"/>
  <c r="H96" i="2" s="1"/>
  <c r="G95" i="2"/>
  <c r="K95" i="2" s="1"/>
  <c r="L95" i="2" s="1"/>
  <c r="F95" i="2"/>
  <c r="E95" i="2"/>
  <c r="D95" i="2"/>
  <c r="C95" i="2"/>
  <c r="B95" i="2"/>
  <c r="A95" i="2"/>
  <c r="H95" i="2" s="1"/>
  <c r="G94" i="2"/>
  <c r="K94" i="2" s="1"/>
  <c r="L94" i="2" s="1"/>
  <c r="F94" i="2"/>
  <c r="E94" i="2"/>
  <c r="D94" i="2"/>
  <c r="C94" i="2"/>
  <c r="B94" i="2"/>
  <c r="A94" i="2"/>
  <c r="H94" i="2" s="1"/>
  <c r="G93" i="2"/>
  <c r="K93" i="2" s="1"/>
  <c r="L93" i="2" s="1"/>
  <c r="F93" i="2"/>
  <c r="E93" i="2"/>
  <c r="D93" i="2"/>
  <c r="C93" i="2"/>
  <c r="B93" i="2"/>
  <c r="A93" i="2"/>
  <c r="H93" i="2" s="1"/>
  <c r="G92" i="2"/>
  <c r="K92" i="2" s="1"/>
  <c r="L92" i="2" s="1"/>
  <c r="F92" i="2"/>
  <c r="E92" i="2"/>
  <c r="D92" i="2"/>
  <c r="C92" i="2"/>
  <c r="B92" i="2"/>
  <c r="A92" i="2"/>
  <c r="H92" i="2" s="1"/>
  <c r="G91" i="2"/>
  <c r="K91" i="2" s="1"/>
  <c r="L91" i="2" s="1"/>
  <c r="F91" i="2"/>
  <c r="E91" i="2"/>
  <c r="D91" i="2"/>
  <c r="C91" i="2"/>
  <c r="B91" i="2"/>
  <c r="A91" i="2"/>
  <c r="H91" i="2" s="1"/>
  <c r="G90" i="2"/>
  <c r="K90" i="2" s="1"/>
  <c r="L90" i="2" s="1"/>
  <c r="F90" i="2"/>
  <c r="E90" i="2"/>
  <c r="D90" i="2"/>
  <c r="C90" i="2"/>
  <c r="B90" i="2"/>
  <c r="A90" i="2"/>
  <c r="H90" i="2" s="1"/>
  <c r="G89" i="2"/>
  <c r="K89" i="2" s="1"/>
  <c r="L89" i="2" s="1"/>
  <c r="F89" i="2"/>
  <c r="E89" i="2"/>
  <c r="D89" i="2"/>
  <c r="C89" i="2"/>
  <c r="B89" i="2"/>
  <c r="A89" i="2"/>
  <c r="H89" i="2" s="1"/>
  <c r="G88" i="2"/>
  <c r="K88" i="2" s="1"/>
  <c r="L88" i="2" s="1"/>
  <c r="F88" i="2"/>
  <c r="E88" i="2"/>
  <c r="D88" i="2"/>
  <c r="C88" i="2"/>
  <c r="B88" i="2"/>
  <c r="A88" i="2"/>
  <c r="H88" i="2" s="1"/>
  <c r="G87" i="2"/>
  <c r="K87" i="2" s="1"/>
  <c r="L87" i="2" s="1"/>
  <c r="F87" i="2"/>
  <c r="E87" i="2"/>
  <c r="D87" i="2"/>
  <c r="C87" i="2"/>
  <c r="B87" i="2"/>
  <c r="A87" i="2"/>
  <c r="H87" i="2" s="1"/>
  <c r="G86" i="2"/>
  <c r="K86" i="2" s="1"/>
  <c r="L86" i="2" s="1"/>
  <c r="F86" i="2"/>
  <c r="E86" i="2"/>
  <c r="D86" i="2"/>
  <c r="C86" i="2"/>
  <c r="B86" i="2"/>
  <c r="A86" i="2"/>
  <c r="H86" i="2" s="1"/>
  <c r="G85" i="2"/>
  <c r="K85" i="2" s="1"/>
  <c r="L85" i="2" s="1"/>
  <c r="F85" i="2"/>
  <c r="E85" i="2"/>
  <c r="D85" i="2"/>
  <c r="C85" i="2"/>
  <c r="B85" i="2"/>
  <c r="A85" i="2"/>
  <c r="H85" i="2" s="1"/>
  <c r="G84" i="2"/>
  <c r="K84" i="2" s="1"/>
  <c r="L84" i="2" s="1"/>
  <c r="F84" i="2"/>
  <c r="E84" i="2"/>
  <c r="D84" i="2"/>
  <c r="C84" i="2"/>
  <c r="B84" i="2"/>
  <c r="A84" i="2"/>
  <c r="H84" i="2" s="1"/>
  <c r="G83" i="2"/>
  <c r="K83" i="2" s="1"/>
  <c r="L83" i="2" s="1"/>
  <c r="F83" i="2"/>
  <c r="E83" i="2"/>
  <c r="D83" i="2"/>
  <c r="C83" i="2"/>
  <c r="B83" i="2"/>
  <c r="A83" i="2"/>
  <c r="H83" i="2" s="1"/>
  <c r="G82" i="2"/>
  <c r="K82" i="2" s="1"/>
  <c r="L82" i="2" s="1"/>
  <c r="F82" i="2"/>
  <c r="E82" i="2"/>
  <c r="D82" i="2"/>
  <c r="C82" i="2"/>
  <c r="B82" i="2"/>
  <c r="A82" i="2"/>
  <c r="H82" i="2" s="1"/>
  <c r="G81" i="2"/>
  <c r="K81" i="2" s="1"/>
  <c r="L81" i="2" s="1"/>
  <c r="F81" i="2"/>
  <c r="E81" i="2"/>
  <c r="D81" i="2"/>
  <c r="C81" i="2"/>
  <c r="B81" i="2"/>
  <c r="A81" i="2"/>
  <c r="H81" i="2" s="1"/>
  <c r="G80" i="2"/>
  <c r="K80" i="2" s="1"/>
  <c r="L80" i="2" s="1"/>
  <c r="F80" i="2"/>
  <c r="E80" i="2"/>
  <c r="D80" i="2"/>
  <c r="C80" i="2"/>
  <c r="B80" i="2"/>
  <c r="A80" i="2"/>
  <c r="H80" i="2" s="1"/>
  <c r="G79" i="2"/>
  <c r="K79" i="2" s="1"/>
  <c r="L79" i="2" s="1"/>
  <c r="F79" i="2"/>
  <c r="E79" i="2"/>
  <c r="D79" i="2"/>
  <c r="C79" i="2"/>
  <c r="B79" i="2"/>
  <c r="A79" i="2"/>
  <c r="H79" i="2" s="1"/>
  <c r="G78" i="2"/>
  <c r="K78" i="2" s="1"/>
  <c r="L78" i="2" s="1"/>
  <c r="F78" i="2"/>
  <c r="E78" i="2"/>
  <c r="D78" i="2"/>
  <c r="C78" i="2"/>
  <c r="B78" i="2"/>
  <c r="A78" i="2"/>
  <c r="H78" i="2" s="1"/>
  <c r="G77" i="2"/>
  <c r="K77" i="2" s="1"/>
  <c r="L77" i="2" s="1"/>
  <c r="F77" i="2"/>
  <c r="E77" i="2"/>
  <c r="D77" i="2"/>
  <c r="C77" i="2"/>
  <c r="B77" i="2"/>
  <c r="A77" i="2"/>
  <c r="H77" i="2" s="1"/>
  <c r="G76" i="2"/>
  <c r="K76" i="2" s="1"/>
  <c r="L76" i="2" s="1"/>
  <c r="F76" i="2"/>
  <c r="E76" i="2"/>
  <c r="D76" i="2"/>
  <c r="C76" i="2"/>
  <c r="B76" i="2"/>
  <c r="A76" i="2"/>
  <c r="H76" i="2" s="1"/>
  <c r="G75" i="2"/>
  <c r="K75" i="2" s="1"/>
  <c r="L75" i="2" s="1"/>
  <c r="F75" i="2"/>
  <c r="E75" i="2"/>
  <c r="D75" i="2"/>
  <c r="C75" i="2"/>
  <c r="B75" i="2"/>
  <c r="A75" i="2"/>
  <c r="H75" i="2" s="1"/>
  <c r="G74" i="2"/>
  <c r="K74" i="2" s="1"/>
  <c r="L74" i="2" s="1"/>
  <c r="F74" i="2"/>
  <c r="E74" i="2"/>
  <c r="D74" i="2"/>
  <c r="C74" i="2"/>
  <c r="B74" i="2"/>
  <c r="A74" i="2"/>
  <c r="H74" i="2" s="1"/>
  <c r="G73" i="2"/>
  <c r="K73" i="2" s="1"/>
  <c r="L73" i="2" s="1"/>
  <c r="F73" i="2"/>
  <c r="E73" i="2"/>
  <c r="D73" i="2"/>
  <c r="C73" i="2"/>
  <c r="B73" i="2"/>
  <c r="A73" i="2"/>
  <c r="H73" i="2" s="1"/>
  <c r="G72" i="2"/>
  <c r="K72" i="2" s="1"/>
  <c r="L72" i="2" s="1"/>
  <c r="F72" i="2"/>
  <c r="E72" i="2"/>
  <c r="D72" i="2"/>
  <c r="C72" i="2"/>
  <c r="B72" i="2"/>
  <c r="A72" i="2"/>
  <c r="H72" i="2" s="1"/>
  <c r="G71" i="2"/>
  <c r="K71" i="2" s="1"/>
  <c r="L71" i="2" s="1"/>
  <c r="F71" i="2"/>
  <c r="E71" i="2"/>
  <c r="D71" i="2"/>
  <c r="C71" i="2"/>
  <c r="B71" i="2"/>
  <c r="A71" i="2"/>
  <c r="H71" i="2" s="1"/>
  <c r="G70" i="2"/>
  <c r="K70" i="2" s="1"/>
  <c r="L70" i="2" s="1"/>
  <c r="F70" i="2"/>
  <c r="E70" i="2"/>
  <c r="D70" i="2"/>
  <c r="C70" i="2"/>
  <c r="B70" i="2"/>
  <c r="A70" i="2"/>
  <c r="H70" i="2" s="1"/>
  <c r="G69" i="2"/>
  <c r="K69" i="2" s="1"/>
  <c r="L69" i="2" s="1"/>
  <c r="F69" i="2"/>
  <c r="E69" i="2"/>
  <c r="D69" i="2"/>
  <c r="C69" i="2"/>
  <c r="B69" i="2"/>
  <c r="A69" i="2"/>
  <c r="H69" i="2" s="1"/>
  <c r="G68" i="2"/>
  <c r="K68" i="2" s="1"/>
  <c r="L68" i="2" s="1"/>
  <c r="F68" i="2"/>
  <c r="E68" i="2"/>
  <c r="D68" i="2"/>
  <c r="C68" i="2"/>
  <c r="B68" i="2"/>
  <c r="A68" i="2"/>
  <c r="H68" i="2" s="1"/>
  <c r="G67" i="2"/>
  <c r="K67" i="2" s="1"/>
  <c r="L67" i="2" s="1"/>
  <c r="F67" i="2"/>
  <c r="E67" i="2"/>
  <c r="D67" i="2"/>
  <c r="C67" i="2"/>
  <c r="B67" i="2"/>
  <c r="A67" i="2"/>
  <c r="H67" i="2" s="1"/>
  <c r="G66" i="2"/>
  <c r="K66" i="2" s="1"/>
  <c r="L66" i="2" s="1"/>
  <c r="F66" i="2"/>
  <c r="E66" i="2"/>
  <c r="D66" i="2"/>
  <c r="C66" i="2"/>
  <c r="B66" i="2"/>
  <c r="A66" i="2"/>
  <c r="H66" i="2" s="1"/>
  <c r="G65" i="2"/>
  <c r="K65" i="2" s="1"/>
  <c r="L65" i="2" s="1"/>
  <c r="F65" i="2"/>
  <c r="E65" i="2"/>
  <c r="D65" i="2"/>
  <c r="C65" i="2"/>
  <c r="B65" i="2"/>
  <c r="A65" i="2"/>
  <c r="H65" i="2" s="1"/>
  <c r="G64" i="2"/>
  <c r="K64" i="2" s="1"/>
  <c r="L64" i="2" s="1"/>
  <c r="F64" i="2"/>
  <c r="E64" i="2"/>
  <c r="D64" i="2"/>
  <c r="C64" i="2"/>
  <c r="B64" i="2"/>
  <c r="A64" i="2"/>
  <c r="H64" i="2" s="1"/>
  <c r="G63" i="2"/>
  <c r="K63" i="2" s="1"/>
  <c r="L63" i="2" s="1"/>
  <c r="F63" i="2"/>
  <c r="E63" i="2"/>
  <c r="D63" i="2"/>
  <c r="C63" i="2"/>
  <c r="B63" i="2"/>
  <c r="A63" i="2"/>
  <c r="H63" i="2" s="1"/>
  <c r="G62" i="2"/>
  <c r="K62" i="2" s="1"/>
  <c r="L62" i="2" s="1"/>
  <c r="F62" i="2"/>
  <c r="E62" i="2"/>
  <c r="D62" i="2"/>
  <c r="C62" i="2"/>
  <c r="B62" i="2"/>
  <c r="A62" i="2"/>
  <c r="H62" i="2" s="1"/>
  <c r="G61" i="2"/>
  <c r="K61" i="2" s="1"/>
  <c r="L61" i="2" s="1"/>
  <c r="F61" i="2"/>
  <c r="E61" i="2"/>
  <c r="D61" i="2"/>
  <c r="C61" i="2"/>
  <c r="B61" i="2"/>
  <c r="A61" i="2"/>
  <c r="H61" i="2" s="1"/>
  <c r="G60" i="2"/>
  <c r="K60" i="2" s="1"/>
  <c r="L60" i="2" s="1"/>
  <c r="F60" i="2"/>
  <c r="E60" i="2"/>
  <c r="D60" i="2"/>
  <c r="C60" i="2"/>
  <c r="B60" i="2"/>
  <c r="A60" i="2"/>
  <c r="H60" i="2" s="1"/>
  <c r="G59" i="2"/>
  <c r="K59" i="2" s="1"/>
  <c r="L59" i="2" s="1"/>
  <c r="F59" i="2"/>
  <c r="E59" i="2"/>
  <c r="D59" i="2"/>
  <c r="C59" i="2"/>
  <c r="B59" i="2"/>
  <c r="A59" i="2"/>
  <c r="H59" i="2" s="1"/>
  <c r="G58" i="2"/>
  <c r="K58" i="2" s="1"/>
  <c r="L58" i="2" s="1"/>
  <c r="F58" i="2"/>
  <c r="E58" i="2"/>
  <c r="D58" i="2"/>
  <c r="C58" i="2"/>
  <c r="B58" i="2"/>
  <c r="A58" i="2"/>
  <c r="H58" i="2" s="1"/>
  <c r="G57" i="2"/>
  <c r="K57" i="2" s="1"/>
  <c r="L57" i="2" s="1"/>
  <c r="F57" i="2"/>
  <c r="E57" i="2"/>
  <c r="D57" i="2"/>
  <c r="C57" i="2"/>
  <c r="B57" i="2"/>
  <c r="A57" i="2"/>
  <c r="H57" i="2" s="1"/>
  <c r="K56" i="2"/>
  <c r="L56" i="2" s="1"/>
  <c r="I56" i="2"/>
  <c r="G56" i="2"/>
  <c r="J56" i="2" s="1"/>
  <c r="F56" i="2"/>
  <c r="E56" i="2"/>
  <c r="D56" i="2"/>
  <c r="C56" i="2"/>
  <c r="B56" i="2"/>
  <c r="A56" i="2"/>
  <c r="H56" i="2" s="1"/>
  <c r="K55" i="2"/>
  <c r="L55" i="2" s="1"/>
  <c r="G55" i="2"/>
  <c r="J55" i="2" s="1"/>
  <c r="F55" i="2"/>
  <c r="E55" i="2"/>
  <c r="D55" i="2"/>
  <c r="C55" i="2"/>
  <c r="B55" i="2"/>
  <c r="A55" i="2"/>
  <c r="H55" i="2" s="1"/>
  <c r="G54" i="2"/>
  <c r="J54" i="2" s="1"/>
  <c r="F54" i="2"/>
  <c r="E54" i="2"/>
  <c r="D54" i="2"/>
  <c r="C54" i="2"/>
  <c r="B54" i="2"/>
  <c r="A54" i="2"/>
  <c r="H54" i="2" s="1"/>
  <c r="G53" i="2"/>
  <c r="J53" i="2" s="1"/>
  <c r="F53" i="2"/>
  <c r="E53" i="2"/>
  <c r="D53" i="2"/>
  <c r="C53" i="2"/>
  <c r="B53" i="2"/>
  <c r="A53" i="2"/>
  <c r="H53" i="2" s="1"/>
  <c r="K52" i="2"/>
  <c r="L52" i="2" s="1"/>
  <c r="I52" i="2"/>
  <c r="G52" i="2"/>
  <c r="J52" i="2" s="1"/>
  <c r="F52" i="2"/>
  <c r="E52" i="2"/>
  <c r="D52" i="2"/>
  <c r="C52" i="2"/>
  <c r="B52" i="2"/>
  <c r="A52" i="2"/>
  <c r="H52" i="2" s="1"/>
  <c r="G51" i="2"/>
  <c r="J51" i="2" s="1"/>
  <c r="F51" i="2"/>
  <c r="E51" i="2"/>
  <c r="D51" i="2"/>
  <c r="C51" i="2"/>
  <c r="B51" i="2"/>
  <c r="A51" i="2"/>
  <c r="H51" i="2" s="1"/>
  <c r="I50" i="2"/>
  <c r="G50" i="2"/>
  <c r="J50" i="2" s="1"/>
  <c r="F50" i="2"/>
  <c r="E50" i="2"/>
  <c r="D50" i="2"/>
  <c r="C50" i="2"/>
  <c r="B50" i="2"/>
  <c r="A50" i="2"/>
  <c r="H50" i="2" s="1"/>
  <c r="G49" i="2"/>
  <c r="J49" i="2" s="1"/>
  <c r="F49" i="2"/>
  <c r="E49" i="2"/>
  <c r="D49" i="2"/>
  <c r="C49" i="2"/>
  <c r="B49" i="2"/>
  <c r="A49" i="2"/>
  <c r="H49" i="2" s="1"/>
  <c r="G48" i="2"/>
  <c r="J48" i="2" s="1"/>
  <c r="F48" i="2"/>
  <c r="E48" i="2"/>
  <c r="D48" i="2"/>
  <c r="C48" i="2"/>
  <c r="B48" i="2"/>
  <c r="A48" i="2"/>
  <c r="H48" i="2" s="1"/>
  <c r="K47" i="2"/>
  <c r="L47" i="2" s="1"/>
  <c r="G47" i="2"/>
  <c r="J47" i="2" s="1"/>
  <c r="F47" i="2"/>
  <c r="E47" i="2"/>
  <c r="D47" i="2"/>
  <c r="C47" i="2"/>
  <c r="B47" i="2"/>
  <c r="A47" i="2"/>
  <c r="H47" i="2" s="1"/>
  <c r="I46" i="2"/>
  <c r="G46" i="2"/>
  <c r="J46" i="2" s="1"/>
  <c r="F46" i="2"/>
  <c r="E46" i="2"/>
  <c r="D46" i="2"/>
  <c r="C46" i="2"/>
  <c r="B46" i="2"/>
  <c r="A46" i="2"/>
  <c r="H46" i="2" s="1"/>
  <c r="G45" i="2"/>
  <c r="J45" i="2" s="1"/>
  <c r="F45" i="2"/>
  <c r="E45" i="2"/>
  <c r="D45" i="2"/>
  <c r="C45" i="2"/>
  <c r="B45" i="2"/>
  <c r="A45" i="2"/>
  <c r="H45" i="2" s="1"/>
  <c r="K44" i="2"/>
  <c r="L44" i="2" s="1"/>
  <c r="I44" i="2"/>
  <c r="G44" i="2"/>
  <c r="J44" i="2" s="1"/>
  <c r="F44" i="2"/>
  <c r="E44" i="2"/>
  <c r="D44" i="2"/>
  <c r="C44" i="2"/>
  <c r="B44" i="2"/>
  <c r="A44" i="2"/>
  <c r="H44" i="2" s="1"/>
  <c r="K43" i="2"/>
  <c r="L43" i="2" s="1"/>
  <c r="G43" i="2"/>
  <c r="J43" i="2" s="1"/>
  <c r="F43" i="2"/>
  <c r="E43" i="2"/>
  <c r="D43" i="2"/>
  <c r="C43" i="2"/>
  <c r="B43" i="2"/>
  <c r="A43" i="2"/>
  <c r="H43" i="2" s="1"/>
  <c r="G42" i="2"/>
  <c r="J42" i="2" s="1"/>
  <c r="F42" i="2"/>
  <c r="E42" i="2"/>
  <c r="D42" i="2"/>
  <c r="C42" i="2"/>
  <c r="B42" i="2"/>
  <c r="A42" i="2"/>
  <c r="H42" i="2" s="1"/>
  <c r="G41" i="2"/>
  <c r="J41" i="2" s="1"/>
  <c r="F41" i="2"/>
  <c r="E41" i="2"/>
  <c r="D41" i="2"/>
  <c r="C41" i="2"/>
  <c r="B41" i="2"/>
  <c r="A41" i="2"/>
  <c r="H41" i="2" s="1"/>
  <c r="G40" i="2"/>
  <c r="F40" i="2"/>
  <c r="E40" i="2"/>
  <c r="D40" i="2"/>
  <c r="C40" i="2"/>
  <c r="B40" i="2"/>
  <c r="A40" i="2"/>
  <c r="G39" i="2"/>
  <c r="F39" i="2"/>
  <c r="E39" i="2"/>
  <c r="D39" i="2"/>
  <c r="C39" i="2"/>
  <c r="B39" i="2"/>
  <c r="A39" i="2"/>
  <c r="G38" i="2"/>
  <c r="F38" i="2"/>
  <c r="E38" i="2"/>
  <c r="D38" i="2"/>
  <c r="C38" i="2"/>
  <c r="B38" i="2"/>
  <c r="A38" i="2"/>
  <c r="H38" i="2" s="1"/>
  <c r="I38" i="2" s="1"/>
  <c r="G37" i="2"/>
  <c r="F37" i="2"/>
  <c r="E37" i="2"/>
  <c r="D37" i="2"/>
  <c r="C37" i="2"/>
  <c r="B37" i="2"/>
  <c r="A37" i="2"/>
  <c r="G36" i="2"/>
  <c r="I36" i="2" s="1"/>
  <c r="K36" i="2" s="1"/>
  <c r="F36" i="2"/>
  <c r="E36" i="2"/>
  <c r="D36" i="2"/>
  <c r="C36" i="2"/>
  <c r="B36" i="2"/>
  <c r="A36" i="2"/>
  <c r="H36" i="2" s="1"/>
  <c r="G35" i="2"/>
  <c r="F35" i="2"/>
  <c r="E35" i="2"/>
  <c r="D35" i="2"/>
  <c r="C35" i="2"/>
  <c r="B35" i="2"/>
  <c r="A35" i="2"/>
  <c r="G34" i="2"/>
  <c r="F34" i="2"/>
  <c r="E34" i="2"/>
  <c r="D34" i="2"/>
  <c r="C34" i="2"/>
  <c r="B34" i="2"/>
  <c r="A34" i="2"/>
  <c r="G33" i="2"/>
  <c r="F33" i="2"/>
  <c r="E33" i="2"/>
  <c r="D33" i="2"/>
  <c r="C33" i="2"/>
  <c r="B33" i="2"/>
  <c r="A33" i="2"/>
  <c r="G32" i="2"/>
  <c r="F32" i="2"/>
  <c r="E32" i="2"/>
  <c r="D32" i="2"/>
  <c r="C32" i="2"/>
  <c r="B32" i="2"/>
  <c r="A32" i="2"/>
  <c r="G31" i="2"/>
  <c r="F31" i="2"/>
  <c r="E31" i="2"/>
  <c r="D31" i="2"/>
  <c r="C31" i="2"/>
  <c r="B31" i="2"/>
  <c r="A31" i="2"/>
  <c r="G30" i="2"/>
  <c r="F30" i="2"/>
  <c r="E30" i="2"/>
  <c r="D30" i="2"/>
  <c r="C30" i="2"/>
  <c r="B30" i="2"/>
  <c r="A30" i="2"/>
  <c r="G29" i="2"/>
  <c r="F29" i="2"/>
  <c r="E29" i="2"/>
  <c r="D29" i="2"/>
  <c r="C29" i="2"/>
  <c r="B29" i="2"/>
  <c r="A29" i="2"/>
  <c r="G28" i="2"/>
  <c r="F28" i="2"/>
  <c r="E28" i="2"/>
  <c r="D28" i="2"/>
  <c r="C28" i="2"/>
  <c r="B28" i="2"/>
  <c r="A28" i="2"/>
  <c r="H28" i="2" s="1"/>
  <c r="G27" i="2"/>
  <c r="F27" i="2"/>
  <c r="E27" i="2"/>
  <c r="D27" i="2"/>
  <c r="C27" i="2"/>
  <c r="B27" i="2"/>
  <c r="A27" i="2"/>
  <c r="G26" i="2"/>
  <c r="F26" i="2"/>
  <c r="E26" i="2"/>
  <c r="D26" i="2"/>
  <c r="C26" i="2"/>
  <c r="B26" i="2"/>
  <c r="A26" i="2"/>
  <c r="H26" i="2" s="1"/>
  <c r="G25" i="2"/>
  <c r="F25" i="2"/>
  <c r="E25" i="2"/>
  <c r="D25" i="2"/>
  <c r="C25" i="2"/>
  <c r="B25" i="2"/>
  <c r="A25" i="2"/>
  <c r="G24" i="2"/>
  <c r="F24" i="2"/>
  <c r="E24" i="2"/>
  <c r="D24" i="2"/>
  <c r="C24" i="2"/>
  <c r="B24" i="2"/>
  <c r="A24" i="2"/>
  <c r="G23" i="2"/>
  <c r="F23" i="2"/>
  <c r="E23" i="2"/>
  <c r="D23" i="2"/>
  <c r="C23" i="2"/>
  <c r="B23" i="2"/>
  <c r="A23" i="2"/>
  <c r="H23" i="2" s="1"/>
  <c r="G22" i="2"/>
  <c r="F22" i="2"/>
  <c r="E22" i="2"/>
  <c r="D22" i="2"/>
  <c r="C22" i="2"/>
  <c r="B22" i="2"/>
  <c r="A22" i="2"/>
  <c r="G21" i="2"/>
  <c r="F21" i="2"/>
  <c r="E21" i="2"/>
  <c r="D21" i="2"/>
  <c r="C21" i="2"/>
  <c r="B21" i="2"/>
  <c r="A21" i="2"/>
  <c r="H21" i="2" s="1"/>
  <c r="G20" i="2"/>
  <c r="F20" i="2"/>
  <c r="E20" i="2"/>
  <c r="D20" i="2"/>
  <c r="C20" i="2"/>
  <c r="B20" i="2"/>
  <c r="A20" i="2"/>
  <c r="G19" i="2"/>
  <c r="F19" i="2"/>
  <c r="E19" i="2"/>
  <c r="D19" i="2"/>
  <c r="C19" i="2"/>
  <c r="B19" i="2"/>
  <c r="A19" i="2"/>
  <c r="G18" i="2"/>
  <c r="F18" i="2"/>
  <c r="E18" i="2"/>
  <c r="D18" i="2"/>
  <c r="C18" i="2"/>
  <c r="B18" i="2"/>
  <c r="A18" i="2"/>
  <c r="G17" i="2"/>
  <c r="F17" i="2"/>
  <c r="E17" i="2"/>
  <c r="D17" i="2"/>
  <c r="C17" i="2"/>
  <c r="B17" i="2"/>
  <c r="A17" i="2"/>
  <c r="G16" i="2"/>
  <c r="F16" i="2"/>
  <c r="E16" i="2"/>
  <c r="D16" i="2"/>
  <c r="C16" i="2"/>
  <c r="B16" i="2"/>
  <c r="A16" i="2"/>
  <c r="H16" i="2" s="1"/>
  <c r="G15" i="2"/>
  <c r="F15" i="2"/>
  <c r="E15" i="2"/>
  <c r="D15" i="2"/>
  <c r="C15" i="2"/>
  <c r="B15" i="2"/>
  <c r="A15" i="2"/>
  <c r="G14" i="2"/>
  <c r="F14" i="2"/>
  <c r="E14" i="2"/>
  <c r="D14" i="2"/>
  <c r="C14" i="2"/>
  <c r="B14" i="2"/>
  <c r="A14" i="2"/>
  <c r="H14" i="2" s="1"/>
  <c r="G13" i="2"/>
  <c r="F13" i="2"/>
  <c r="E13" i="2"/>
  <c r="D13" i="2"/>
  <c r="C13" i="2"/>
  <c r="B13" i="2"/>
  <c r="A13" i="2"/>
  <c r="G12" i="2"/>
  <c r="F12" i="2"/>
  <c r="E12" i="2"/>
  <c r="D12" i="2"/>
  <c r="C12" i="2"/>
  <c r="B12" i="2"/>
  <c r="A12" i="2"/>
  <c r="G11" i="2"/>
  <c r="F11" i="2"/>
  <c r="E11" i="2"/>
  <c r="D11" i="2"/>
  <c r="C11" i="2"/>
  <c r="B11" i="2"/>
  <c r="A11" i="2"/>
  <c r="H11" i="2" s="1"/>
  <c r="G10" i="2"/>
  <c r="F10" i="2"/>
  <c r="E10" i="2"/>
  <c r="D10" i="2"/>
  <c r="C10" i="2"/>
  <c r="B10" i="2"/>
  <c r="A10" i="2"/>
  <c r="G9" i="2"/>
  <c r="F9" i="2"/>
  <c r="E9" i="2"/>
  <c r="D9" i="2"/>
  <c r="C9" i="2"/>
  <c r="B9" i="2"/>
  <c r="A9" i="2"/>
  <c r="H9" i="2" s="1"/>
  <c r="G8" i="2"/>
  <c r="F8" i="2"/>
  <c r="E8" i="2"/>
  <c r="D8" i="2"/>
  <c r="C8" i="2"/>
  <c r="B8" i="2"/>
  <c r="A8" i="2"/>
  <c r="G7" i="2"/>
  <c r="F7" i="2"/>
  <c r="E7" i="2"/>
  <c r="D7" i="2"/>
  <c r="C7" i="2"/>
  <c r="B7" i="2"/>
  <c r="A7" i="2"/>
  <c r="G6" i="2"/>
  <c r="F6" i="2"/>
  <c r="E6" i="2"/>
  <c r="D6" i="2"/>
  <c r="C6" i="2"/>
  <c r="B6" i="2"/>
  <c r="A6" i="2"/>
  <c r="G5" i="2"/>
  <c r="F5" i="2"/>
  <c r="E5" i="2"/>
  <c r="D5" i="2"/>
  <c r="C5" i="2"/>
  <c r="B5" i="2"/>
  <c r="A5" i="2"/>
  <c r="G4" i="2"/>
  <c r="F4" i="2"/>
  <c r="E4" i="2"/>
  <c r="D4" i="2"/>
  <c r="C4" i="2"/>
  <c r="B4" i="2"/>
  <c r="A4" i="2"/>
  <c r="H4" i="2" s="1"/>
  <c r="G3" i="2"/>
  <c r="F3" i="2"/>
  <c r="E3" i="2"/>
  <c r="D3" i="2"/>
  <c r="C3" i="2"/>
  <c r="B3" i="2"/>
  <c r="A3" i="2"/>
  <c r="G2" i="2"/>
  <c r="F2" i="2"/>
  <c r="E2" i="2"/>
  <c r="D2" i="2"/>
  <c r="C2" i="2"/>
  <c r="B2" i="2"/>
  <c r="A2" i="2"/>
  <c r="H2" i="2" s="1"/>
  <c r="J16" i="2" l="1"/>
  <c r="H37" i="2"/>
  <c r="K114" i="2"/>
  <c r="L114" i="2" s="1"/>
  <c r="J4" i="2"/>
  <c r="H10" i="2"/>
  <c r="H22" i="2"/>
  <c r="J22" i="2" s="1"/>
  <c r="J28" i="2"/>
  <c r="H5" i="2"/>
  <c r="J11" i="2"/>
  <c r="H17" i="2"/>
  <c r="J23" i="2"/>
  <c r="H29" i="2"/>
  <c r="H34" i="2"/>
  <c r="I34" i="2" s="1"/>
  <c r="K34" i="2" s="1"/>
  <c r="J38" i="2"/>
  <c r="I59" i="2"/>
  <c r="I62" i="2"/>
  <c r="I65" i="2"/>
  <c r="I68" i="2"/>
  <c r="I71" i="2"/>
  <c r="I74" i="2"/>
  <c r="I77" i="2"/>
  <c r="I80" i="2"/>
  <c r="I83" i="2"/>
  <c r="I86" i="2"/>
  <c r="I89" i="2"/>
  <c r="I92" i="2"/>
  <c r="I95" i="2"/>
  <c r="I98" i="2"/>
  <c r="I101" i="2"/>
  <c r="I104" i="2"/>
  <c r="I107" i="2"/>
  <c r="I110" i="2"/>
  <c r="I113" i="2"/>
  <c r="H12" i="2"/>
  <c r="H24" i="2"/>
  <c r="H7" i="2"/>
  <c r="H19" i="2"/>
  <c r="H31" i="2"/>
  <c r="J31" i="2" s="1"/>
  <c r="H39" i="2"/>
  <c r="I117" i="2"/>
  <c r="I120" i="2"/>
  <c r="I123" i="2"/>
  <c r="I126" i="2"/>
  <c r="I129" i="2"/>
  <c r="I132" i="2"/>
  <c r="I135" i="2"/>
  <c r="I138" i="2"/>
  <c r="I141" i="2"/>
  <c r="I144" i="2"/>
  <c r="I147" i="2"/>
  <c r="I150" i="2"/>
  <c r="I153" i="2"/>
  <c r="K117" i="2"/>
  <c r="L117" i="2" s="1"/>
  <c r="J27" i="2"/>
  <c r="I58" i="2"/>
  <c r="I61" i="2"/>
  <c r="I64" i="2"/>
  <c r="I67" i="2"/>
  <c r="I70" i="2"/>
  <c r="I73" i="2"/>
  <c r="I76" i="2"/>
  <c r="I79" i="2"/>
  <c r="I82" i="2"/>
  <c r="I85" i="2"/>
  <c r="I88" i="2"/>
  <c r="I91" i="2"/>
  <c r="I94" i="2"/>
  <c r="I97" i="2"/>
  <c r="I100" i="2"/>
  <c r="I103" i="2"/>
  <c r="I106" i="2"/>
  <c r="I109" i="2"/>
  <c r="I112" i="2"/>
  <c r="J37" i="2"/>
  <c r="I152" i="2"/>
  <c r="H6" i="2"/>
  <c r="J6" i="2" s="1"/>
  <c r="H18" i="2"/>
  <c r="I18" i="2" s="1"/>
  <c r="K18" i="2" s="1"/>
  <c r="I42" i="2"/>
  <c r="K51" i="2"/>
  <c r="L51" i="2" s="1"/>
  <c r="I54" i="2"/>
  <c r="I115" i="2"/>
  <c r="J12" i="2"/>
  <c r="J24" i="2"/>
  <c r="H30" i="2"/>
  <c r="I48" i="2"/>
  <c r="J7" i="2"/>
  <c r="H13" i="2"/>
  <c r="I13" i="2" s="1"/>
  <c r="J19" i="2"/>
  <c r="K19" i="2" s="1"/>
  <c r="H25" i="2"/>
  <c r="J25" i="2" s="1"/>
  <c r="H35" i="2"/>
  <c r="K48" i="2"/>
  <c r="L48" i="2" s="1"/>
  <c r="I57" i="2"/>
  <c r="I60" i="2"/>
  <c r="I63" i="2"/>
  <c r="I66" i="2"/>
  <c r="I69" i="2"/>
  <c r="I72" i="2"/>
  <c r="I75" i="2"/>
  <c r="I78" i="2"/>
  <c r="I81" i="2"/>
  <c r="I84" i="2"/>
  <c r="I87" i="2"/>
  <c r="I90" i="2"/>
  <c r="I93" i="2"/>
  <c r="I96" i="2"/>
  <c r="I99" i="2"/>
  <c r="I102" i="2"/>
  <c r="I105" i="2"/>
  <c r="I108" i="2"/>
  <c r="I111" i="2"/>
  <c r="J115" i="2"/>
  <c r="H8" i="2"/>
  <c r="J8" i="2" s="1"/>
  <c r="H20" i="2"/>
  <c r="J20" i="2" s="1"/>
  <c r="H40" i="2"/>
  <c r="I40" i="2" s="1"/>
  <c r="K40" i="2" s="1"/>
  <c r="J34" i="2"/>
  <c r="H32" i="2"/>
  <c r="I32" i="2" s="1"/>
  <c r="K32" i="2" s="1"/>
  <c r="H3" i="2"/>
  <c r="J3" i="2" s="1"/>
  <c r="H15" i="2"/>
  <c r="J15" i="2" s="1"/>
  <c r="H27" i="2"/>
  <c r="I114" i="2"/>
  <c r="I121" i="2"/>
  <c r="I124" i="2"/>
  <c r="I127" i="2"/>
  <c r="I130" i="2"/>
  <c r="I133" i="2"/>
  <c r="I136" i="2"/>
  <c r="I139" i="2"/>
  <c r="I142" i="2"/>
  <c r="I145" i="2"/>
  <c r="I148" i="2"/>
  <c r="I151" i="2"/>
  <c r="I154" i="2"/>
  <c r="J2" i="2"/>
  <c r="J10" i="2"/>
  <c r="J14" i="2"/>
  <c r="J18" i="2"/>
  <c r="J26" i="2"/>
  <c r="J5" i="2"/>
  <c r="J9" i="2"/>
  <c r="J17" i="2"/>
  <c r="J21" i="2"/>
  <c r="J29" i="2"/>
  <c r="K5" i="2"/>
  <c r="J30" i="2"/>
  <c r="I37" i="2"/>
  <c r="I41" i="2"/>
  <c r="I45" i="2"/>
  <c r="I49" i="2"/>
  <c r="I53" i="2"/>
  <c r="I2" i="2"/>
  <c r="K2" i="2" s="1"/>
  <c r="I3" i="2"/>
  <c r="I6" i="2"/>
  <c r="I7" i="2"/>
  <c r="K7" i="2" s="1"/>
  <c r="I11" i="2"/>
  <c r="K11" i="2" s="1"/>
  <c r="I12" i="2"/>
  <c r="K12" i="2" s="1"/>
  <c r="I17" i="2"/>
  <c r="I19" i="2"/>
  <c r="H33" i="2"/>
  <c r="I33" i="2" s="1"/>
  <c r="K33" i="2" s="1"/>
  <c r="K37" i="2"/>
  <c r="J39" i="2"/>
  <c r="K41" i="2"/>
  <c r="L41" i="2" s="1"/>
  <c r="K45" i="2"/>
  <c r="L45" i="2" s="1"/>
  <c r="K49" i="2"/>
  <c r="L49" i="2" s="1"/>
  <c r="K53" i="2"/>
  <c r="L53" i="2" s="1"/>
  <c r="K4" i="2"/>
  <c r="I4" i="2"/>
  <c r="I5" i="2"/>
  <c r="I9" i="2"/>
  <c r="K9" i="2" s="1"/>
  <c r="I10" i="2"/>
  <c r="K10" i="2" s="1"/>
  <c r="I14" i="2"/>
  <c r="K14" i="2" s="1"/>
  <c r="I15" i="2"/>
  <c r="I16" i="2"/>
  <c r="K16" i="2" s="1"/>
  <c r="I21" i="2"/>
  <c r="I23" i="2"/>
  <c r="K23" i="2" s="1"/>
  <c r="I24" i="2"/>
  <c r="K24" i="2" s="1"/>
  <c r="I26" i="2"/>
  <c r="K26" i="2" s="1"/>
  <c r="I27" i="2"/>
  <c r="K27" i="2" s="1"/>
  <c r="I28" i="2"/>
  <c r="K28" i="2" s="1"/>
  <c r="I29" i="2"/>
  <c r="K29" i="2" s="1"/>
  <c r="I30" i="2"/>
  <c r="K30" i="2" s="1"/>
  <c r="J35" i="2"/>
  <c r="I31" i="2"/>
  <c r="K31" i="2" s="1"/>
  <c r="J32" i="2"/>
  <c r="I35" i="2"/>
  <c r="K35" i="2" s="1"/>
  <c r="J36" i="2"/>
  <c r="K38" i="2"/>
  <c r="I39" i="2"/>
  <c r="K39" i="2" s="1"/>
  <c r="J40" i="2"/>
  <c r="K42" i="2"/>
  <c r="L42" i="2" s="1"/>
  <c r="I43" i="2"/>
  <c r="K46" i="2"/>
  <c r="L46" i="2" s="1"/>
  <c r="I47" i="2"/>
  <c r="K50" i="2"/>
  <c r="L50" i="2" s="1"/>
  <c r="I51" i="2"/>
  <c r="K54" i="2"/>
  <c r="L54" i="2" s="1"/>
  <c r="I55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K118" i="2"/>
  <c r="L118" i="2" s="1"/>
  <c r="J118" i="2"/>
  <c r="I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K6" i="2" l="1"/>
  <c r="K3" i="2"/>
  <c r="I8" i="2"/>
  <c r="K8" i="2" s="1"/>
  <c r="I25" i="2"/>
  <c r="K25" i="2" s="1"/>
  <c r="J33" i="2"/>
  <c r="I20" i="2"/>
  <c r="K20" i="2" s="1"/>
  <c r="I22" i="2"/>
  <c r="K22" i="2" s="1"/>
  <c r="J13" i="2"/>
  <c r="K13" i="2" s="1"/>
  <c r="K21" i="2"/>
  <c r="K17" i="2"/>
  <c r="K15" i="2"/>
  <c r="L21" i="2" l="1"/>
  <c r="L30" i="2"/>
  <c r="L40" i="2"/>
  <c r="L15" i="2"/>
  <c r="L16" i="2"/>
  <c r="L17" i="2"/>
  <c r="L7" i="2"/>
  <c r="L14" i="2"/>
  <c r="L8" i="2"/>
  <c r="L6" i="2"/>
  <c r="L28" i="2"/>
  <c r="L31" i="2"/>
  <c r="L13" i="2"/>
  <c r="L20" i="2"/>
  <c r="L26" i="2"/>
  <c r="L22" i="2"/>
  <c r="L38" i="2"/>
  <c r="L23" i="2"/>
  <c r="L19" i="2"/>
  <c r="L18" i="2"/>
  <c r="L25" i="2"/>
  <c r="L35" i="2"/>
  <c r="L32" i="2"/>
  <c r="L36" i="2"/>
  <c r="L24" i="2"/>
  <c r="L12" i="2"/>
  <c r="L3" i="2"/>
  <c r="L37" i="2"/>
  <c r="L39" i="2"/>
  <c r="L33" i="2"/>
  <c r="L27" i="2"/>
  <c r="L4" i="2"/>
  <c r="L5" i="2"/>
  <c r="L2" i="2"/>
  <c r="L9" i="2"/>
  <c r="L29" i="2"/>
  <c r="L10" i="2"/>
  <c r="L11" i="2"/>
  <c r="L34" i="2"/>
</calcChain>
</file>

<file path=xl/sharedStrings.xml><?xml version="1.0" encoding="utf-8"?>
<sst xmlns="http://schemas.openxmlformats.org/spreadsheetml/2006/main" count="90" uniqueCount="55">
  <si>
    <t>WMAS4</t>
  </si>
  <si>
    <t>Women</t>
  </si>
  <si>
    <t>WMAS3</t>
  </si>
  <si>
    <t>MMAS5</t>
  </si>
  <si>
    <t>Men</t>
  </si>
  <si>
    <t>MMAS6</t>
  </si>
  <si>
    <t>MMAS4</t>
  </si>
  <si>
    <t>WMAS2</t>
  </si>
  <si>
    <t>Name</t>
  </si>
  <si>
    <t>Category</t>
  </si>
  <si>
    <t>Gender</t>
  </si>
  <si>
    <t>Age</t>
  </si>
  <si>
    <t>Ranking</t>
  </si>
  <si>
    <t>Rounds Completed</t>
  </si>
  <si>
    <t xml:space="preserve">Rankings based on how fast your time is versus standard time for your age for that TT distance. Best 3 rounds of the 5 round series are added together  - the highest % under age standard time the better! Top 5 Male and Female Riders at end of Season win a super low friction YBN SLA chain pre treated with Molten Speed Wax! </t>
  </si>
  <si>
    <t>MMAS3</t>
  </si>
  <si>
    <t>Darren Webb</t>
  </si>
  <si>
    <t>Natalie Morgan</t>
  </si>
  <si>
    <t>Elite</t>
  </si>
  <si>
    <t>Best 3 rounds - % Under Age std time</t>
  </si>
  <si>
    <t>Michael Davies</t>
  </si>
  <si>
    <t>Michael Archer</t>
  </si>
  <si>
    <t xml:space="preserve">Men </t>
  </si>
  <si>
    <t>WMAS7</t>
  </si>
  <si>
    <t>Bronwyn Dolman</t>
  </si>
  <si>
    <t>On The Bubble!</t>
  </si>
  <si>
    <t>Lukas Hoffman</t>
  </si>
  <si>
    <t>Nicholas Chabrel</t>
  </si>
  <si>
    <t>Callum Pearce</t>
  </si>
  <si>
    <t xml:space="preserve">Philip Norris </t>
  </si>
  <si>
    <t>MMAS9</t>
  </si>
  <si>
    <t>Kael Thomas</t>
  </si>
  <si>
    <t>Derek Barnes</t>
  </si>
  <si>
    <t>Zac Marriage</t>
  </si>
  <si>
    <t>Junior</t>
  </si>
  <si>
    <t>Gemman Kernich</t>
  </si>
  <si>
    <t>Vicki-Lynne Birks</t>
  </si>
  <si>
    <t>Margaret Boylan</t>
  </si>
  <si>
    <t>Amber Pate</t>
  </si>
  <si>
    <t>Tess Wight</t>
  </si>
  <si>
    <t>Ella Sibly</t>
  </si>
  <si>
    <t>Catherine Hill</t>
  </si>
  <si>
    <t>Jane Bode</t>
  </si>
  <si>
    <t>Time Trial Series! - Results after Round 1! (*Final results average of best 3 rounds - Must complete 3 rounds)</t>
  </si>
  <si>
    <t>Postion (Gender)</t>
  </si>
  <si>
    <t>Bib</t>
  </si>
  <si>
    <t>Rider</t>
  </si>
  <si>
    <t>Grade</t>
  </si>
  <si>
    <t>Time</t>
  </si>
  <si>
    <t>Time Standard</t>
  </si>
  <si>
    <t>Over</t>
  </si>
  <si>
    <t>Under</t>
  </si>
  <si>
    <t>%Over Under</t>
  </si>
  <si>
    <t>Placing</t>
  </si>
  <si>
    <t>no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</si>
</sst>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sz val="14"/>
      <color rgb="FF222222"/>
      <name val="Arial"/>
      <family val="2"/>
    </font>
    <font>
      <sz val="11"/>
      <color theme="1"/>
      <name val="Calibri"/>
      <family val="2"/>
      <scheme val="minor"/>
    </font>
    <font>
      <b/>
      <sz val="48"/>
      <color theme="5"/>
      <name val="Arial"/>
      <family val="2"/>
    </font>
    <font>
      <sz val="48"/>
      <color theme="5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4"/>
      <color rgb="FF0070C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22"/>
      <color rgb="FFFF0000"/>
      <name val="Calibri"/>
      <family val="2"/>
      <scheme val="minor"/>
    </font>
    <font>
      <sz val="8"/>
      <color theme="1"/>
      <name val="Times New Roman"/>
      <family val="1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9" fontId="4" fillId="0" borderId="0" applyFont="0" applyFill="0" applyBorder="0" applyAlignment="0" applyProtection="0"/>
  </cellStyleXfs>
  <cellXfs count="62">
    <xf numFmtId="0" fontId="0" fillId="0" borderId="0" xfId="0"/>
    <xf numFmtId="0" fontId="0" fillId="5" borderId="0" xfId="0" applyFill="1"/>
    <xf numFmtId="0" fontId="0" fillId="5" borderId="11" xfId="0" applyFill="1" applyBorder="1"/>
    <xf numFmtId="0" fontId="0" fillId="5" borderId="12" xfId="0" applyFill="1" applyBorder="1"/>
    <xf numFmtId="0" fontId="0" fillId="0" borderId="11" xfId="0" applyBorder="1"/>
    <xf numFmtId="0" fontId="0" fillId="5" borderId="0" xfId="0" applyFill="1" applyBorder="1"/>
    <xf numFmtId="0" fontId="3" fillId="0" borderId="0" xfId="0" applyFont="1" applyBorder="1"/>
    <xf numFmtId="0" fontId="0" fillId="0" borderId="0" xfId="0" applyBorder="1"/>
    <xf numFmtId="0" fontId="0" fillId="5" borderId="13" xfId="0" applyFill="1" applyBorder="1"/>
    <xf numFmtId="0" fontId="0" fillId="5" borderId="14" xfId="0" applyFill="1" applyBorder="1"/>
    <xf numFmtId="0" fontId="0" fillId="5" borderId="15" xfId="0" applyFill="1" applyBorder="1"/>
    <xf numFmtId="0" fontId="2" fillId="5" borderId="11" xfId="0" applyFont="1" applyFill="1" applyBorder="1"/>
    <xf numFmtId="0" fontId="7" fillId="4" borderId="0" xfId="0" applyFont="1" applyFill="1" applyBorder="1" applyAlignment="1">
      <alignment horizontal="center" wrapText="1"/>
    </xf>
    <xf numFmtId="0" fontId="2" fillId="5" borderId="12" xfId="0" applyFont="1" applyFill="1" applyBorder="1"/>
    <xf numFmtId="0" fontId="2" fillId="0" borderId="0" xfId="0" applyFont="1"/>
    <xf numFmtId="10" fontId="10" fillId="3" borderId="6" xfId="2" applyNumberFormat="1" applyFont="1" applyFill="1" applyBorder="1" applyAlignment="1">
      <alignment horizontal="center"/>
    </xf>
    <xf numFmtId="45" fontId="10" fillId="4" borderId="0" xfId="1" applyNumberFormat="1" applyFont="1" applyFill="1" applyBorder="1" applyAlignment="1">
      <alignment horizontal="center"/>
    </xf>
    <xf numFmtId="0" fontId="8" fillId="3" borderId="16" xfId="1" applyFont="1" applyFill="1" applyBorder="1" applyAlignment="1">
      <alignment horizontal="center"/>
    </xf>
    <xf numFmtId="0" fontId="8" fillId="3" borderId="17" xfId="1" applyFont="1" applyFill="1" applyBorder="1"/>
    <xf numFmtId="0" fontId="9" fillId="3" borderId="18" xfId="1" applyFont="1" applyFill="1" applyBorder="1"/>
    <xf numFmtId="0" fontId="9" fillId="3" borderId="19" xfId="1" applyFont="1" applyFill="1" applyBorder="1"/>
    <xf numFmtId="1" fontId="9" fillId="3" borderId="19" xfId="1" applyNumberFormat="1" applyFont="1" applyFill="1" applyBorder="1" applyAlignment="1">
      <alignment horizontal="center"/>
    </xf>
    <xf numFmtId="0" fontId="8" fillId="3" borderId="2" xfId="1" applyFont="1" applyFill="1" applyBorder="1" applyAlignment="1">
      <alignment horizontal="center"/>
    </xf>
    <xf numFmtId="0" fontId="8" fillId="3" borderId="3" xfId="1" applyFont="1" applyFill="1" applyBorder="1"/>
    <xf numFmtId="0" fontId="9" fillId="3" borderId="7" xfId="1" applyFont="1" applyFill="1" applyBorder="1"/>
    <xf numFmtId="0" fontId="9" fillId="3" borderId="1" xfId="1" applyFont="1" applyFill="1" applyBorder="1"/>
    <xf numFmtId="1" fontId="9" fillId="3" borderId="1" xfId="1" applyNumberFormat="1" applyFont="1" applyFill="1" applyBorder="1" applyAlignment="1">
      <alignment horizontal="center"/>
    </xf>
    <xf numFmtId="10" fontId="10" fillId="3" borderId="20" xfId="2" applyNumberFormat="1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 wrapText="1"/>
    </xf>
    <xf numFmtId="0" fontId="7" fillId="2" borderId="23" xfId="0" applyFont="1" applyFill="1" applyBorder="1" applyAlignment="1">
      <alignment horizontal="center" wrapText="1"/>
    </xf>
    <xf numFmtId="0" fontId="8" fillId="2" borderId="2" xfId="1" applyFont="1" applyFill="1" applyBorder="1" applyAlignment="1">
      <alignment horizontal="center"/>
    </xf>
    <xf numFmtId="0" fontId="8" fillId="2" borderId="3" xfId="1" applyFont="1" applyFill="1" applyBorder="1"/>
    <xf numFmtId="0" fontId="9" fillId="2" borderId="7" xfId="1" applyFont="1" applyFill="1" applyBorder="1"/>
    <xf numFmtId="0" fontId="9" fillId="2" borderId="1" xfId="1" applyFont="1" applyFill="1" applyBorder="1"/>
    <xf numFmtId="1" fontId="9" fillId="2" borderId="1" xfId="1" applyNumberFormat="1" applyFont="1" applyFill="1" applyBorder="1" applyAlignment="1">
      <alignment horizontal="center"/>
    </xf>
    <xf numFmtId="10" fontId="10" fillId="2" borderId="6" xfId="2" applyNumberFormat="1" applyFont="1" applyFill="1" applyBorder="1" applyAlignment="1">
      <alignment horizontal="center"/>
    </xf>
    <xf numFmtId="0" fontId="8" fillId="2" borderId="1" xfId="1" applyFont="1" applyFill="1" applyBorder="1"/>
    <xf numFmtId="10" fontId="10" fillId="2" borderId="1" xfId="2" applyNumberFormat="1" applyFont="1" applyFill="1" applyBorder="1" applyAlignment="1">
      <alignment horizontal="center"/>
    </xf>
    <xf numFmtId="0" fontId="1" fillId="0" borderId="0" xfId="1" applyFont="1" applyAlignment="1">
      <alignment horizontal="left"/>
    </xf>
    <xf numFmtId="0" fontId="1" fillId="0" borderId="0" xfId="1" applyFont="1" applyAlignment="1">
      <alignment horizontal="center"/>
    </xf>
    <xf numFmtId="0" fontId="1" fillId="0" borderId="0" xfId="1" applyFont="1"/>
    <xf numFmtId="0" fontId="1" fillId="0" borderId="0" xfId="1"/>
    <xf numFmtId="21" fontId="1" fillId="0" borderId="0" xfId="1" applyNumberFormat="1" applyAlignment="1">
      <alignment horizontal="center"/>
    </xf>
    <xf numFmtId="0" fontId="1" fillId="0" borderId="0" xfId="1" applyAlignment="1">
      <alignment horizontal="right"/>
    </xf>
    <xf numFmtId="45" fontId="1" fillId="0" borderId="0" xfId="1" applyNumberFormat="1" applyAlignment="1">
      <alignment horizontal="center"/>
    </xf>
    <xf numFmtId="2" fontId="12" fillId="0" borderId="4" xfId="1" applyNumberFormat="1" applyFont="1" applyFill="1" applyBorder="1" applyAlignment="1">
      <alignment horizontal="center"/>
    </xf>
    <xf numFmtId="21" fontId="13" fillId="0" borderId="5" xfId="1" applyNumberFormat="1" applyFont="1" applyFill="1" applyBorder="1" applyAlignment="1">
      <alignment horizontal="center"/>
    </xf>
    <xf numFmtId="21" fontId="1" fillId="0" borderId="0" xfId="1" applyNumberFormat="1"/>
    <xf numFmtId="0" fontId="1" fillId="0" borderId="0" xfId="1" applyAlignment="1">
      <alignment horizontal="left"/>
    </xf>
    <xf numFmtId="0" fontId="1" fillId="0" borderId="0" xfId="1" applyAlignment="1">
      <alignment horizontal="center"/>
    </xf>
    <xf numFmtId="21" fontId="1" fillId="0" borderId="0" xfId="1" applyNumberFormat="1" applyAlignment="1">
      <alignment horizontal="right"/>
    </xf>
    <xf numFmtId="2" fontId="1" fillId="0" borderId="0" xfId="1" applyNumberFormat="1"/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2" fillId="5" borderId="0" xfId="0" applyFont="1" applyFill="1" applyAlignment="1">
      <alignment horizontal="center" vertical="center" wrapText="1"/>
    </xf>
    <xf numFmtId="0" fontId="2" fillId="5" borderId="0" xfId="0" applyFont="1" applyFill="1" applyBorder="1" applyAlignment="1">
      <alignment horizontal="center" wrapText="1"/>
    </xf>
    <xf numFmtId="0" fontId="5" fillId="0" borderId="11" xfId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12" xfId="0" applyFont="1" applyFill="1" applyBorder="1" applyAlignment="1">
      <alignment vertical="center"/>
    </xf>
  </cellXfs>
  <cellStyles count="3">
    <cellStyle name="Normal" xfId="0" builtinId="0"/>
    <cellStyle name="Normal 2" xfId="1" xr:uid="{00000000-0005-0000-0000-000001000000}"/>
    <cellStyle name="Per cent" xfId="2" builtinId="5"/>
  </cellStyles>
  <dxfs count="0"/>
  <tableStyles count="0" defaultTableStyle="TableStyleMedium2" defaultPivotStyle="PivotStyleLight16"/>
  <colors>
    <mruColors>
      <color rgb="FFFF9933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226219</xdr:colOff>
      <xdr:row>0</xdr:row>
      <xdr:rowOff>59531</xdr:rowOff>
    </xdr:from>
    <xdr:to>
      <xdr:col>11</xdr:col>
      <xdr:colOff>285751</xdr:colOff>
      <xdr:row>0</xdr:row>
      <xdr:rowOff>2192864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17219" y="59531"/>
          <a:ext cx="4976813" cy="213333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16</xdr:row>
      <xdr:rowOff>23813</xdr:rowOff>
    </xdr:from>
    <xdr:to>
      <xdr:col>4</xdr:col>
      <xdr:colOff>384969</xdr:colOff>
      <xdr:row>24</xdr:row>
      <xdr:rowOff>87314</xdr:rowOff>
    </xdr:to>
    <xdr:pic>
      <xdr:nvPicPr>
        <xdr:cNvPr id="10" name="Picture 9" descr="Image result for waxing chain 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6342063"/>
          <a:ext cx="2825750" cy="160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452438</xdr:colOff>
      <xdr:row>16</xdr:row>
      <xdr:rowOff>127001</xdr:rowOff>
    </xdr:from>
    <xdr:to>
      <xdr:col>14</xdr:col>
      <xdr:colOff>942182</xdr:colOff>
      <xdr:row>24</xdr:row>
      <xdr:rowOff>152402</xdr:rowOff>
    </xdr:to>
    <xdr:pic>
      <xdr:nvPicPr>
        <xdr:cNvPr id="11" name="Picture 10" descr="Image result for zero friction cyclin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9688" y="6445251"/>
          <a:ext cx="2914650" cy="156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345280</xdr:colOff>
      <xdr:row>0</xdr:row>
      <xdr:rowOff>214313</xdr:rowOff>
    </xdr:from>
    <xdr:to>
      <xdr:col>15</xdr:col>
      <xdr:colOff>488156</xdr:colOff>
      <xdr:row>0</xdr:row>
      <xdr:rowOff>1936078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989218" y="214313"/>
          <a:ext cx="2583657" cy="1721765"/>
        </a:xfrm>
        <a:prstGeom prst="rect">
          <a:avLst/>
        </a:prstGeom>
      </xdr:spPr>
    </xdr:pic>
    <xdr:clientData/>
  </xdr:twoCellAnchor>
  <xdr:twoCellAnchor editAs="oneCell">
    <xdr:from>
      <xdr:col>0</xdr:col>
      <xdr:colOff>595315</xdr:colOff>
      <xdr:row>0</xdr:row>
      <xdr:rowOff>1</xdr:rowOff>
    </xdr:from>
    <xdr:to>
      <xdr:col>2</xdr:col>
      <xdr:colOff>1464471</xdr:colOff>
      <xdr:row>0</xdr:row>
      <xdr:rowOff>2083595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95315" y="1"/>
          <a:ext cx="2083594" cy="208359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of%20Age_Adjusted_PACC_2019_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ce 1"/>
      <sheetName val="Race 1 adjusted"/>
      <sheetName val="Race 2"/>
      <sheetName val="Race 2 adjusted"/>
      <sheetName val="Race 3"/>
      <sheetName val="Race 3 adjusted"/>
      <sheetName val="Race 4"/>
      <sheetName val="Race 4 adjusted"/>
      <sheetName val="Race 5"/>
      <sheetName val="Race 5 adjusted"/>
      <sheetName val="Overall"/>
      <sheetName val="Time trial standards"/>
    </sheetNames>
    <sheetDataSet>
      <sheetData sheetId="0">
        <row r="2">
          <cell r="A2">
            <v>1</v>
          </cell>
          <cell r="B2">
            <v>4</v>
          </cell>
          <cell r="C2" t="str">
            <v>HOFFMAN</v>
          </cell>
          <cell r="D2" t="str">
            <v>LUCAS</v>
          </cell>
          <cell r="G2" t="str">
            <v>Senior_M</v>
          </cell>
          <cell r="H2">
            <v>22</v>
          </cell>
          <cell r="I2" t="str">
            <v>Men</v>
          </cell>
          <cell r="O2" t="str">
            <v>22:00</v>
          </cell>
        </row>
        <row r="3">
          <cell r="A3">
            <v>2</v>
          </cell>
          <cell r="B3">
            <v>1</v>
          </cell>
          <cell r="C3" t="str">
            <v>PEARCE</v>
          </cell>
          <cell r="D3" t="str">
            <v>CALLUM</v>
          </cell>
          <cell r="G3" t="str">
            <v>Senior_M</v>
          </cell>
          <cell r="H3">
            <v>21</v>
          </cell>
          <cell r="I3" t="str">
            <v>Men</v>
          </cell>
          <cell r="O3" t="str">
            <v>22:46</v>
          </cell>
        </row>
        <row r="4">
          <cell r="A4">
            <v>3</v>
          </cell>
          <cell r="B4">
            <v>3</v>
          </cell>
          <cell r="C4" t="str">
            <v>DAVIES</v>
          </cell>
          <cell r="D4" t="str">
            <v>MICHAEL</v>
          </cell>
          <cell r="G4" t="str">
            <v>Senior_M</v>
          </cell>
          <cell r="H4">
            <v>58</v>
          </cell>
          <cell r="I4" t="str">
            <v>Men</v>
          </cell>
          <cell r="O4" t="str">
            <v>23:07</v>
          </cell>
        </row>
        <row r="5">
          <cell r="A5">
            <v>4</v>
          </cell>
          <cell r="B5">
            <v>2</v>
          </cell>
          <cell r="C5" t="str">
            <v>THOMAS</v>
          </cell>
          <cell r="D5" t="str">
            <v>Kael</v>
          </cell>
          <cell r="G5" t="str">
            <v>Senior_M</v>
          </cell>
          <cell r="H5">
            <v>18</v>
          </cell>
          <cell r="I5" t="str">
            <v>Men</v>
          </cell>
          <cell r="O5" t="str">
            <v>23:15</v>
          </cell>
        </row>
        <row r="6">
          <cell r="A6">
            <v>5</v>
          </cell>
          <cell r="B6">
            <v>7</v>
          </cell>
          <cell r="C6" t="str">
            <v>WIGHT</v>
          </cell>
          <cell r="D6" t="str">
            <v>LUKE</v>
          </cell>
          <cell r="G6" t="str">
            <v>Senior_M</v>
          </cell>
          <cell r="H6">
            <v>19</v>
          </cell>
          <cell r="I6" t="str">
            <v>Men</v>
          </cell>
          <cell r="O6" t="str">
            <v>23:58</v>
          </cell>
        </row>
        <row r="7">
          <cell r="A7">
            <v>6</v>
          </cell>
          <cell r="B7">
            <v>31</v>
          </cell>
          <cell r="C7" t="str">
            <v>MARRIAGE</v>
          </cell>
          <cell r="D7" t="str">
            <v>ZAC</v>
          </cell>
          <cell r="G7" t="str">
            <v>Senior_M</v>
          </cell>
          <cell r="H7">
            <v>16</v>
          </cell>
          <cell r="I7" t="str">
            <v>Men</v>
          </cell>
          <cell r="O7" t="str">
            <v>24:15</v>
          </cell>
        </row>
        <row r="8">
          <cell r="A8">
            <v>7</v>
          </cell>
          <cell r="B8">
            <v>5</v>
          </cell>
          <cell r="C8" t="str">
            <v>MILLER</v>
          </cell>
          <cell r="D8" t="str">
            <v>ANGUS</v>
          </cell>
          <cell r="G8" t="str">
            <v>Senior_M</v>
          </cell>
          <cell r="H8">
            <v>17</v>
          </cell>
          <cell r="I8" t="str">
            <v>Men</v>
          </cell>
          <cell r="O8" t="str">
            <v>24:42</v>
          </cell>
        </row>
        <row r="9">
          <cell r="A9">
            <v>8</v>
          </cell>
          <cell r="B9">
            <v>22</v>
          </cell>
          <cell r="C9" t="str">
            <v>THURSBY</v>
          </cell>
          <cell r="D9" t="str">
            <v>JUDE</v>
          </cell>
          <cell r="G9" t="str">
            <v>Senior_M</v>
          </cell>
          <cell r="H9">
            <v>16</v>
          </cell>
          <cell r="I9" t="str">
            <v>Men</v>
          </cell>
          <cell r="O9" t="str">
            <v>24:46</v>
          </cell>
        </row>
        <row r="10">
          <cell r="A10">
            <v>9</v>
          </cell>
          <cell r="B10">
            <v>10</v>
          </cell>
          <cell r="C10" t="str">
            <v>CHABREL</v>
          </cell>
          <cell r="D10" t="str">
            <v>NICHOLAS</v>
          </cell>
          <cell r="G10" t="str">
            <v>Senior_M</v>
          </cell>
          <cell r="H10">
            <v>44</v>
          </cell>
          <cell r="I10" t="str">
            <v>Men</v>
          </cell>
          <cell r="O10" t="str">
            <v>24:59</v>
          </cell>
        </row>
        <row r="11">
          <cell r="A11">
            <v>10</v>
          </cell>
          <cell r="B11">
            <v>21</v>
          </cell>
          <cell r="C11" t="str">
            <v>ARCHER</v>
          </cell>
          <cell r="D11" t="str">
            <v>MICHAEL</v>
          </cell>
          <cell r="G11" t="str">
            <v>Senior_M</v>
          </cell>
          <cell r="H11">
            <v>52</v>
          </cell>
          <cell r="I11" t="str">
            <v>Men</v>
          </cell>
          <cell r="O11" t="str">
            <v>25:00</v>
          </cell>
        </row>
        <row r="12">
          <cell r="A12">
            <v>11</v>
          </cell>
          <cell r="B12">
            <v>13</v>
          </cell>
          <cell r="C12" t="str">
            <v>MURADA</v>
          </cell>
          <cell r="D12" t="str">
            <v>ELLIOTT</v>
          </cell>
          <cell r="G12" t="str">
            <v>Senior_M</v>
          </cell>
          <cell r="H12">
            <v>17</v>
          </cell>
          <cell r="I12" t="str">
            <v>Men</v>
          </cell>
          <cell r="O12" t="str">
            <v>25:17</v>
          </cell>
        </row>
        <row r="13">
          <cell r="A13">
            <v>12</v>
          </cell>
          <cell r="B13">
            <v>9</v>
          </cell>
          <cell r="C13" t="str">
            <v>SEARLE</v>
          </cell>
          <cell r="D13" t="str">
            <v>DARREN</v>
          </cell>
          <cell r="G13" t="str">
            <v>Senior_M</v>
          </cell>
          <cell r="H13">
            <v>39</v>
          </cell>
          <cell r="I13" t="str">
            <v>Men</v>
          </cell>
          <cell r="O13" t="str">
            <v>25:37</v>
          </cell>
        </row>
        <row r="14">
          <cell r="A14">
            <v>13</v>
          </cell>
          <cell r="B14">
            <v>29</v>
          </cell>
          <cell r="C14" t="str">
            <v>FIELKE</v>
          </cell>
          <cell r="D14" t="str">
            <v>JAI</v>
          </cell>
          <cell r="G14" t="str">
            <v>Senior_M</v>
          </cell>
          <cell r="H14">
            <v>16</v>
          </cell>
          <cell r="I14" t="str">
            <v>Men</v>
          </cell>
          <cell r="O14" t="str">
            <v>25:44</v>
          </cell>
        </row>
        <row r="15">
          <cell r="A15">
            <v>14</v>
          </cell>
          <cell r="B15">
            <v>12</v>
          </cell>
          <cell r="C15" t="str">
            <v>WEBB</v>
          </cell>
          <cell r="D15" t="str">
            <v>DARREN</v>
          </cell>
          <cell r="G15" t="str">
            <v>Senior_M</v>
          </cell>
          <cell r="H15">
            <v>46</v>
          </cell>
          <cell r="I15" t="str">
            <v>Men</v>
          </cell>
          <cell r="O15" t="str">
            <v>25:55</v>
          </cell>
        </row>
        <row r="16">
          <cell r="A16">
            <v>15</v>
          </cell>
          <cell r="B16">
            <v>14</v>
          </cell>
          <cell r="C16" t="str">
            <v>MILLER</v>
          </cell>
          <cell r="D16" t="str">
            <v>DAVID</v>
          </cell>
          <cell r="G16" t="str">
            <v>Senior_M</v>
          </cell>
          <cell r="H16">
            <v>45</v>
          </cell>
          <cell r="I16" t="str">
            <v>Men</v>
          </cell>
          <cell r="O16" t="str">
            <v>26:54</v>
          </cell>
        </row>
        <row r="17">
          <cell r="A17">
            <v>16</v>
          </cell>
          <cell r="B17">
            <v>27</v>
          </cell>
          <cell r="C17" t="str">
            <v>BARNES</v>
          </cell>
          <cell r="D17" t="str">
            <v>DEREK</v>
          </cell>
          <cell r="G17" t="str">
            <v>Senior_M</v>
          </cell>
          <cell r="H17">
            <v>59</v>
          </cell>
          <cell r="I17" t="str">
            <v>Men</v>
          </cell>
          <cell r="O17" t="str">
            <v>27:36</v>
          </cell>
        </row>
        <row r="18">
          <cell r="A18">
            <v>17</v>
          </cell>
          <cell r="B18">
            <v>35</v>
          </cell>
          <cell r="C18" t="str">
            <v>FRANSON</v>
          </cell>
          <cell r="D18" t="str">
            <v>Kyle</v>
          </cell>
          <cell r="G18" t="str">
            <v>Senior_M</v>
          </cell>
          <cell r="H18">
            <v>26</v>
          </cell>
          <cell r="I18" t="str">
            <v>Men</v>
          </cell>
          <cell r="O18" t="str">
            <v>27:44</v>
          </cell>
        </row>
        <row r="19">
          <cell r="A19">
            <v>18</v>
          </cell>
          <cell r="B19">
            <v>32</v>
          </cell>
          <cell r="C19" t="str">
            <v>PURCZEL</v>
          </cell>
          <cell r="D19" t="str">
            <v>CARL</v>
          </cell>
          <cell r="G19" t="str">
            <v>Senior_M</v>
          </cell>
          <cell r="H19">
            <v>47</v>
          </cell>
          <cell r="I19" t="str">
            <v>Men</v>
          </cell>
          <cell r="O19" t="str">
            <v>28:27</v>
          </cell>
        </row>
        <row r="20">
          <cell r="A20">
            <v>19</v>
          </cell>
          <cell r="B20">
            <v>38</v>
          </cell>
          <cell r="C20" t="str">
            <v>COCHINOS</v>
          </cell>
          <cell r="D20" t="str">
            <v>CHRIS</v>
          </cell>
          <cell r="G20" t="str">
            <v>Senior_M</v>
          </cell>
          <cell r="H20">
            <v>38</v>
          </cell>
          <cell r="I20" t="str">
            <v>Men</v>
          </cell>
          <cell r="O20" t="str">
            <v>28:38</v>
          </cell>
        </row>
        <row r="21">
          <cell r="A21">
            <v>20</v>
          </cell>
          <cell r="B21">
            <v>26</v>
          </cell>
          <cell r="C21" t="str">
            <v>NORRIS</v>
          </cell>
          <cell r="D21" t="str">
            <v>PHILIP</v>
          </cell>
          <cell r="G21" t="str">
            <v>Senior_M</v>
          </cell>
          <cell r="H21">
            <v>72</v>
          </cell>
          <cell r="I21" t="str">
            <v>Men</v>
          </cell>
          <cell r="O21" t="str">
            <v>29:34</v>
          </cell>
        </row>
        <row r="22">
          <cell r="A22">
            <v>21</v>
          </cell>
          <cell r="B22">
            <v>41</v>
          </cell>
          <cell r="C22" t="str">
            <v>BAILS</v>
          </cell>
          <cell r="D22" t="str">
            <v>MICHAEL</v>
          </cell>
          <cell r="G22" t="str">
            <v>Senior_M</v>
          </cell>
          <cell r="H22">
            <v>55</v>
          </cell>
          <cell r="I22" t="str">
            <v>Men</v>
          </cell>
          <cell r="O22" t="str">
            <v>31:45</v>
          </cell>
        </row>
        <row r="23">
          <cell r="A23">
            <v>22</v>
          </cell>
          <cell r="B23">
            <v>39</v>
          </cell>
          <cell r="C23" t="str">
            <v>DEVERELL</v>
          </cell>
          <cell r="D23" t="str">
            <v>PHILIP</v>
          </cell>
          <cell r="G23" t="str">
            <v>Senior_M</v>
          </cell>
          <cell r="H23">
            <v>45</v>
          </cell>
          <cell r="I23" t="str">
            <v>Men</v>
          </cell>
          <cell r="O23" t="str">
            <v>32:34</v>
          </cell>
        </row>
        <row r="24">
          <cell r="A24">
            <v>23</v>
          </cell>
          <cell r="B24">
            <v>48</v>
          </cell>
          <cell r="C24" t="str">
            <v>BAILS</v>
          </cell>
          <cell r="D24" t="str">
            <v>MITCHELL</v>
          </cell>
          <cell r="G24" t="str">
            <v>Senior_M</v>
          </cell>
          <cell r="H24">
            <v>19</v>
          </cell>
          <cell r="I24" t="str">
            <v>Men</v>
          </cell>
          <cell r="O24" t="str">
            <v>33:34</v>
          </cell>
        </row>
        <row r="25">
          <cell r="A25">
            <v>24</v>
          </cell>
          <cell r="B25">
            <v>49</v>
          </cell>
          <cell r="C25" t="str">
            <v>CANNON</v>
          </cell>
          <cell r="D25" t="str">
            <v>ROBERT</v>
          </cell>
          <cell r="G25" t="str">
            <v>Senior_M</v>
          </cell>
          <cell r="H25">
            <v>56</v>
          </cell>
          <cell r="I25" t="str">
            <v>Men</v>
          </cell>
          <cell r="O25" t="str">
            <v>41:39</v>
          </cell>
        </row>
        <row r="26">
          <cell r="A26">
            <v>1</v>
          </cell>
          <cell r="B26">
            <v>36</v>
          </cell>
          <cell r="C26" t="str">
            <v>PATE</v>
          </cell>
          <cell r="D26" t="str">
            <v>AMBER</v>
          </cell>
          <cell r="G26" t="str">
            <v>Senior_W</v>
          </cell>
          <cell r="H26">
            <v>24</v>
          </cell>
          <cell r="I26" t="str">
            <v>Women</v>
          </cell>
          <cell r="O26" t="str">
            <v>26:36</v>
          </cell>
        </row>
        <row r="27">
          <cell r="A27">
            <v>2</v>
          </cell>
          <cell r="B27">
            <v>20</v>
          </cell>
          <cell r="C27" t="str">
            <v>KERNICH</v>
          </cell>
          <cell r="D27" t="str">
            <v>GEMMA</v>
          </cell>
          <cell r="G27" t="str">
            <v>Senior_W</v>
          </cell>
          <cell r="H27">
            <v>44</v>
          </cell>
          <cell r="I27" t="str">
            <v>Women</v>
          </cell>
          <cell r="O27" t="str">
            <v>26:37</v>
          </cell>
        </row>
        <row r="28">
          <cell r="A28">
            <v>3</v>
          </cell>
          <cell r="B28">
            <v>33</v>
          </cell>
          <cell r="C28" t="str">
            <v>DOLMAN</v>
          </cell>
          <cell r="D28" t="str">
            <v>BRONWYN</v>
          </cell>
          <cell r="G28" t="str">
            <v>Senior_W</v>
          </cell>
          <cell r="H28">
            <v>37</v>
          </cell>
          <cell r="I28" t="str">
            <v>Women</v>
          </cell>
          <cell r="O28" t="str">
            <v>27:44</v>
          </cell>
        </row>
        <row r="29">
          <cell r="A29">
            <v>4</v>
          </cell>
          <cell r="B29">
            <v>34</v>
          </cell>
          <cell r="C29" t="str">
            <v>SIBLEY</v>
          </cell>
          <cell r="D29" t="str">
            <v>ELLA</v>
          </cell>
          <cell r="G29" t="str">
            <v>Senior_W</v>
          </cell>
          <cell r="H29">
            <v>17</v>
          </cell>
          <cell r="I29" t="str">
            <v>Women</v>
          </cell>
          <cell r="O29" t="str">
            <v>29:33</v>
          </cell>
        </row>
        <row r="30">
          <cell r="A30">
            <v>5</v>
          </cell>
          <cell r="B30">
            <v>40</v>
          </cell>
          <cell r="C30" t="str">
            <v>BIRKS</v>
          </cell>
          <cell r="D30" t="str">
            <v>VICKI-LYNNE</v>
          </cell>
          <cell r="G30" t="str">
            <v>Senior_W</v>
          </cell>
          <cell r="H30">
            <v>60</v>
          </cell>
          <cell r="I30" t="str">
            <v>Women</v>
          </cell>
          <cell r="O30" t="str">
            <v>31:39</v>
          </cell>
        </row>
        <row r="31">
          <cell r="A31">
            <v>6</v>
          </cell>
          <cell r="B31">
            <v>52</v>
          </cell>
          <cell r="C31" t="str">
            <v>HILL</v>
          </cell>
          <cell r="D31" t="str">
            <v>CATHERINE</v>
          </cell>
          <cell r="G31" t="str">
            <v>Senior_W</v>
          </cell>
          <cell r="H31">
            <v>38</v>
          </cell>
          <cell r="I31" t="str">
            <v>Women</v>
          </cell>
          <cell r="O31" t="str">
            <v>31:51</v>
          </cell>
        </row>
        <row r="32">
          <cell r="A32">
            <v>7</v>
          </cell>
          <cell r="B32">
            <v>50</v>
          </cell>
          <cell r="C32" t="str">
            <v>BOYLAN</v>
          </cell>
          <cell r="D32" t="str">
            <v>MARGARET</v>
          </cell>
          <cell r="G32" t="str">
            <v>Senior_W</v>
          </cell>
          <cell r="H32">
            <v>61</v>
          </cell>
          <cell r="I32" t="str">
            <v>Women</v>
          </cell>
          <cell r="O32" t="str">
            <v>31:55</v>
          </cell>
        </row>
        <row r="33">
          <cell r="A33">
            <v>8</v>
          </cell>
          <cell r="B33">
            <v>42</v>
          </cell>
          <cell r="C33" t="str">
            <v>MORGAN</v>
          </cell>
          <cell r="D33" t="str">
            <v>NATALIE</v>
          </cell>
          <cell r="G33" t="str">
            <v>Senior_W</v>
          </cell>
          <cell r="H33">
            <v>47</v>
          </cell>
          <cell r="I33" t="str">
            <v>Women</v>
          </cell>
          <cell r="O33" t="str">
            <v>32:41</v>
          </cell>
        </row>
        <row r="34">
          <cell r="A34">
            <v>9</v>
          </cell>
          <cell r="B34">
            <v>45</v>
          </cell>
          <cell r="C34" t="str">
            <v>HENRIKS</v>
          </cell>
          <cell r="D34" t="str">
            <v>NADIA</v>
          </cell>
          <cell r="G34" t="str">
            <v>Senior_W</v>
          </cell>
          <cell r="H34">
            <v>42</v>
          </cell>
          <cell r="I34" t="str">
            <v>Women</v>
          </cell>
          <cell r="O34" t="str">
            <v>34:01</v>
          </cell>
        </row>
        <row r="35">
          <cell r="A35">
            <v>10</v>
          </cell>
          <cell r="B35">
            <v>47</v>
          </cell>
          <cell r="C35" t="str">
            <v>RICHES</v>
          </cell>
          <cell r="D35" t="str">
            <v>VIRGINIA</v>
          </cell>
          <cell r="G35" t="str">
            <v>Senior_W</v>
          </cell>
          <cell r="H35">
            <v>39</v>
          </cell>
          <cell r="I35" t="str">
            <v>Women</v>
          </cell>
          <cell r="O35" t="str">
            <v>34:34</v>
          </cell>
        </row>
        <row r="36">
          <cell r="A36">
            <v>11</v>
          </cell>
          <cell r="B36">
            <v>55</v>
          </cell>
          <cell r="C36" t="str">
            <v>BODE</v>
          </cell>
          <cell r="D36" t="str">
            <v>JANE</v>
          </cell>
          <cell r="G36" t="str">
            <v>Senior_W</v>
          </cell>
          <cell r="H36">
            <v>60</v>
          </cell>
          <cell r="I36" t="str">
            <v>Women</v>
          </cell>
          <cell r="O36" t="str">
            <v>36:56</v>
          </cell>
        </row>
        <row r="37">
          <cell r="A37">
            <v>12</v>
          </cell>
          <cell r="B37">
            <v>53</v>
          </cell>
          <cell r="C37" t="str">
            <v>KEOGHAN</v>
          </cell>
          <cell r="D37" t="str">
            <v>Myriam</v>
          </cell>
          <cell r="G37" t="str">
            <v>Senior_W</v>
          </cell>
          <cell r="H37">
            <v>60</v>
          </cell>
          <cell r="I37" t="str">
            <v>Women</v>
          </cell>
          <cell r="O37" t="str">
            <v>37:09</v>
          </cell>
        </row>
        <row r="38">
          <cell r="A38">
            <v>1</v>
          </cell>
          <cell r="B38">
            <v>25</v>
          </cell>
          <cell r="C38" t="str">
            <v>GOLDING</v>
          </cell>
          <cell r="D38" t="str">
            <v>SAM</v>
          </cell>
          <cell r="G38" t="str">
            <v>JM17</v>
          </cell>
          <cell r="H38">
            <v>15</v>
          </cell>
          <cell r="I38" t="str">
            <v>Men</v>
          </cell>
          <cell r="O38" t="str">
            <v>25:46</v>
          </cell>
        </row>
        <row r="39">
          <cell r="A39">
            <v>1</v>
          </cell>
          <cell r="B39">
            <v>28</v>
          </cell>
          <cell r="C39" t="str">
            <v>WIGHT</v>
          </cell>
          <cell r="D39" t="str">
            <v>TESS</v>
          </cell>
          <cell r="G39" t="str">
            <v>JW17</v>
          </cell>
          <cell r="H39">
            <v>15</v>
          </cell>
          <cell r="I39" t="str">
            <v>Women</v>
          </cell>
          <cell r="O39" t="str">
            <v>27:57</v>
          </cell>
        </row>
        <row r="40">
          <cell r="A40">
            <v>1</v>
          </cell>
          <cell r="B40">
            <v>30</v>
          </cell>
          <cell r="C40" t="str">
            <v>ALLEN</v>
          </cell>
          <cell r="D40" t="str">
            <v>GRANT</v>
          </cell>
          <cell r="G40" t="str">
            <v>Rec</v>
          </cell>
          <cell r="H40">
            <v>39</v>
          </cell>
          <cell r="I40" t="str">
            <v>Men</v>
          </cell>
          <cell r="O40" t="str">
            <v>27:04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A3">
            <v>15</v>
          </cell>
          <cell r="B3">
            <v>1.8835879424521765E-2</v>
          </cell>
          <cell r="C3">
            <v>1.9924809135083495E-2</v>
          </cell>
        </row>
        <row r="4">
          <cell r="A4">
            <v>16</v>
          </cell>
          <cell r="B4">
            <v>1.8621796231956284E-2</v>
          </cell>
          <cell r="C4">
            <v>1.975589017032264E-2</v>
          </cell>
        </row>
        <row r="5">
          <cell r="A5">
            <v>17</v>
          </cell>
          <cell r="B5">
            <v>1.8413300125359286E-2</v>
          </cell>
          <cell r="C5">
            <v>1.9601928520259455E-2</v>
          </cell>
        </row>
        <row r="6">
          <cell r="A6">
            <v>18</v>
          </cell>
          <cell r="B6">
            <v>1.8223387752218358E-2</v>
          </cell>
          <cell r="C6">
            <v>1.9461564429012347E-2</v>
          </cell>
        </row>
        <row r="7">
          <cell r="A7">
            <v>19</v>
          </cell>
          <cell r="B7">
            <v>1.8050369682219305E-2</v>
          </cell>
          <cell r="C7">
            <v>1.9333561754870748E-2</v>
          </cell>
        </row>
        <row r="8">
          <cell r="A8">
            <v>20</v>
          </cell>
          <cell r="B8">
            <v>1.804629464363906E-2</v>
          </cell>
          <cell r="C8">
            <v>1.9329173251784331E-2</v>
          </cell>
        </row>
        <row r="9">
          <cell r="A9">
            <v>21</v>
          </cell>
          <cell r="B9">
            <v>1.804629464363906E-2</v>
          </cell>
          <cell r="C9">
            <v>1.9329173251784331E-2</v>
          </cell>
        </row>
        <row r="10">
          <cell r="A10">
            <v>22</v>
          </cell>
          <cell r="B10">
            <v>1.804629464363906E-2</v>
          </cell>
          <cell r="C10">
            <v>1.9329173251784331E-2</v>
          </cell>
        </row>
        <row r="11">
          <cell r="A11">
            <v>23</v>
          </cell>
          <cell r="B11">
            <v>1.804629464363906E-2</v>
          </cell>
          <cell r="C11">
            <v>1.9329173251784331E-2</v>
          </cell>
        </row>
        <row r="12">
          <cell r="A12">
            <v>24</v>
          </cell>
          <cell r="B12">
            <v>1.804629464363906E-2</v>
          </cell>
          <cell r="C12">
            <v>1.9329173251784331E-2</v>
          </cell>
        </row>
        <row r="13">
          <cell r="A13">
            <v>25</v>
          </cell>
          <cell r="B13">
            <v>1.804629464363906E-2</v>
          </cell>
          <cell r="C13">
            <v>1.9329173251784331E-2</v>
          </cell>
        </row>
        <row r="14">
          <cell r="A14">
            <v>26</v>
          </cell>
          <cell r="B14">
            <v>1.804629464363906E-2</v>
          </cell>
          <cell r="C14">
            <v>1.9329173251784331E-2</v>
          </cell>
        </row>
        <row r="15">
          <cell r="A15">
            <v>27</v>
          </cell>
          <cell r="B15">
            <v>1.804629464363906E-2</v>
          </cell>
          <cell r="C15">
            <v>1.9329173251784331E-2</v>
          </cell>
        </row>
        <row r="16">
          <cell r="A16">
            <v>28</v>
          </cell>
          <cell r="B16">
            <v>1.804629464363906E-2</v>
          </cell>
          <cell r="C16">
            <v>1.9398473020302849E-2</v>
          </cell>
        </row>
        <row r="17">
          <cell r="A17">
            <v>29</v>
          </cell>
          <cell r="B17">
            <v>1.804629464363906E-2</v>
          </cell>
          <cell r="C17">
            <v>1.9467772788821367E-2</v>
          </cell>
        </row>
        <row r="18">
          <cell r="A18">
            <v>30</v>
          </cell>
          <cell r="B18">
            <v>1.8217547248987255E-2</v>
          </cell>
          <cell r="C18">
            <v>1.9595253163097986E-2</v>
          </cell>
        </row>
        <row r="19">
          <cell r="A19">
            <v>31</v>
          </cell>
          <cell r="B19">
            <v>1.8377306474247672E-2</v>
          </cell>
          <cell r="C19">
            <v>1.9721519429976846E-2</v>
          </cell>
        </row>
        <row r="20">
          <cell r="A20">
            <v>32</v>
          </cell>
          <cell r="B20">
            <v>1.8522912591628079E-2</v>
          </cell>
          <cell r="C20">
            <v>1.9843290846836413E-2</v>
          </cell>
        </row>
        <row r="21">
          <cell r="A21">
            <v>33</v>
          </cell>
          <cell r="B21">
            <v>1.8655652247299377E-2</v>
          </cell>
          <cell r="C21">
            <v>1.9966478105709874E-2</v>
          </cell>
        </row>
        <row r="22">
          <cell r="A22">
            <v>34</v>
          </cell>
          <cell r="B22">
            <v>1.8776695119598761E-2</v>
          </cell>
          <cell r="C22">
            <v>2.0085691550925922E-2</v>
          </cell>
        </row>
        <row r="23">
          <cell r="A23">
            <v>35</v>
          </cell>
          <cell r="B23">
            <v>1.8887104552469131E-2</v>
          </cell>
          <cell r="C23">
            <v>2.0201292438271602E-2</v>
          </cell>
        </row>
        <row r="24">
          <cell r="A24">
            <v>36</v>
          </cell>
          <cell r="B24">
            <v>1.8987847222222222E-2</v>
          </cell>
          <cell r="C24">
            <v>2.0313609182098766E-2</v>
          </cell>
        </row>
        <row r="25">
          <cell r="A25">
            <v>37</v>
          </cell>
          <cell r="B25">
            <v>1.9088589891975306E-2</v>
          </cell>
          <cell r="C25">
            <v>2.0426239390432099E-2</v>
          </cell>
        </row>
        <row r="26">
          <cell r="A26">
            <v>38</v>
          </cell>
          <cell r="B26">
            <v>1.9189332561728393E-2</v>
          </cell>
          <cell r="C26">
            <v>2.0538869598765434E-2</v>
          </cell>
        </row>
        <row r="27">
          <cell r="A27">
            <v>39</v>
          </cell>
          <cell r="B27">
            <v>1.9289761766975309E-2</v>
          </cell>
          <cell r="C27">
            <v>2.0651499807098763E-2</v>
          </cell>
        </row>
        <row r="28">
          <cell r="A28">
            <v>40</v>
          </cell>
          <cell r="B28">
            <v>1.9390504436728396E-2</v>
          </cell>
          <cell r="C28">
            <v>2.0769603587962964E-2</v>
          </cell>
        </row>
        <row r="29">
          <cell r="A29">
            <v>41</v>
          </cell>
          <cell r="B29">
            <v>1.949703414351852E-2</v>
          </cell>
          <cell r="C29">
            <v>2.0887707368827162E-2</v>
          </cell>
        </row>
        <row r="30">
          <cell r="A30">
            <v>42</v>
          </cell>
          <cell r="B30">
            <v>1.9603563850308644E-2</v>
          </cell>
          <cell r="C30">
            <v>2.100096450617284E-2</v>
          </cell>
        </row>
        <row r="31">
          <cell r="A31">
            <v>43</v>
          </cell>
          <cell r="B31">
            <v>1.9704619984567899E-2</v>
          </cell>
          <cell r="C31">
            <v>2.1119068287037038E-2</v>
          </cell>
        </row>
        <row r="32">
          <cell r="A32">
            <v>44</v>
          </cell>
          <cell r="B32">
            <v>1.9810836226851855E-2</v>
          </cell>
          <cell r="C32">
            <v>2.1232011959876541E-2</v>
          </cell>
        </row>
        <row r="33">
          <cell r="A33">
            <v>45</v>
          </cell>
          <cell r="B33">
            <v>1.9917365933641976E-2</v>
          </cell>
          <cell r="C33">
            <v>2.1344642168209877E-2</v>
          </cell>
        </row>
        <row r="34">
          <cell r="A34">
            <v>46</v>
          </cell>
          <cell r="B34">
            <v>2.0018422067901234E-2</v>
          </cell>
          <cell r="C34">
            <v>2.1457585841049384E-2</v>
          </cell>
        </row>
        <row r="35">
          <cell r="A35">
            <v>47</v>
          </cell>
          <cell r="B35">
            <v>2.0124638310185183E-2</v>
          </cell>
          <cell r="C35">
            <v>2.1570529513888888E-2</v>
          </cell>
        </row>
        <row r="36">
          <cell r="A36">
            <v>48</v>
          </cell>
          <cell r="B36">
            <v>2.0231168016975311E-2</v>
          </cell>
          <cell r="C36">
            <v>2.1683473186728395E-2</v>
          </cell>
        </row>
        <row r="37">
          <cell r="A37">
            <v>49</v>
          </cell>
          <cell r="B37">
            <v>2.0343171296296297E-2</v>
          </cell>
          <cell r="C37">
            <v>2.1801890432098764E-2</v>
          </cell>
        </row>
        <row r="38">
          <cell r="A38">
            <v>50</v>
          </cell>
          <cell r="B38">
            <v>2.0450014467592592E-2</v>
          </cell>
          <cell r="C38">
            <v>2.1920621141975308E-2</v>
          </cell>
        </row>
        <row r="39">
          <cell r="A39">
            <v>51</v>
          </cell>
          <cell r="B39">
            <v>2.0562331211419753E-2</v>
          </cell>
          <cell r="C39">
            <v>2.2039351851851852E-2</v>
          </cell>
        </row>
        <row r="40">
          <cell r="A40">
            <v>52</v>
          </cell>
          <cell r="B40">
            <v>2.0669174382716048E-2</v>
          </cell>
          <cell r="C40">
            <v>2.215839602623457E-2</v>
          </cell>
        </row>
        <row r="41">
          <cell r="A41">
            <v>53</v>
          </cell>
          <cell r="B41">
            <v>2.0781804591049384E-2</v>
          </cell>
          <cell r="C41">
            <v>2.2282913773148151E-2</v>
          </cell>
        </row>
        <row r="42">
          <cell r="A42">
            <v>54</v>
          </cell>
          <cell r="B42">
            <v>2.0894748263888891E-2</v>
          </cell>
          <cell r="C42">
            <v>2.2401957947530863E-2</v>
          </cell>
        </row>
        <row r="43">
          <cell r="A43">
            <v>55</v>
          </cell>
          <cell r="B43">
            <v>2.1007691936728395E-2</v>
          </cell>
          <cell r="C43">
            <v>2.2527102623456786E-2</v>
          </cell>
        </row>
        <row r="44">
          <cell r="A44">
            <v>56</v>
          </cell>
          <cell r="B44">
            <v>2.1126422646604939E-2</v>
          </cell>
          <cell r="C44">
            <v>2.2657720871913579E-2</v>
          </cell>
        </row>
        <row r="45">
          <cell r="A45">
            <v>57</v>
          </cell>
          <cell r="B45">
            <v>2.1250940393518519E-2</v>
          </cell>
          <cell r="C45">
            <v>2.2788652584876543E-2</v>
          </cell>
        </row>
        <row r="46">
          <cell r="A46">
            <v>58</v>
          </cell>
          <cell r="B46">
            <v>2.1375771604938271E-2</v>
          </cell>
          <cell r="C46">
            <v>2.2919584297839506E-2</v>
          </cell>
        </row>
        <row r="47">
          <cell r="A47">
            <v>59</v>
          </cell>
          <cell r="B47">
            <v>2.1500602816358027E-2</v>
          </cell>
          <cell r="C47">
            <v>2.3051456404320984E-2</v>
          </cell>
        </row>
        <row r="48">
          <cell r="A48">
            <v>60</v>
          </cell>
          <cell r="B48">
            <v>2.1626060956790122E-2</v>
          </cell>
          <cell r="C48">
            <v>2.3188802083333331E-2</v>
          </cell>
        </row>
        <row r="49">
          <cell r="A49">
            <v>61</v>
          </cell>
          <cell r="B49">
            <v>2.1751519097222224E-2</v>
          </cell>
          <cell r="C49">
            <v>2.3331934799382711E-2</v>
          </cell>
        </row>
        <row r="50">
          <cell r="A50">
            <v>62</v>
          </cell>
          <cell r="B50">
            <v>2.188307773919753E-2</v>
          </cell>
          <cell r="C50">
            <v>2.347022087191358E-2</v>
          </cell>
        </row>
        <row r="51">
          <cell r="A51">
            <v>63</v>
          </cell>
          <cell r="B51">
            <v>2.2020423418209877E-2</v>
          </cell>
          <cell r="C51">
            <v>2.3614293981481481E-2</v>
          </cell>
        </row>
        <row r="52">
          <cell r="A52">
            <v>64</v>
          </cell>
          <cell r="B52">
            <v>2.2158082561728399E-2</v>
          </cell>
          <cell r="C52">
            <v>2.3769941165123456E-2</v>
          </cell>
        </row>
        <row r="53">
          <cell r="A53">
            <v>65</v>
          </cell>
          <cell r="B53">
            <v>2.2301842206790122E-2</v>
          </cell>
          <cell r="C53">
            <v>2.392042824074074E-2</v>
          </cell>
        </row>
        <row r="54">
          <cell r="A54">
            <v>66</v>
          </cell>
          <cell r="B54">
            <v>2.2451075424382717E-2</v>
          </cell>
          <cell r="C54">
            <v>2.4082489390432102E-2</v>
          </cell>
        </row>
        <row r="55">
          <cell r="A55">
            <v>67</v>
          </cell>
          <cell r="B55">
            <v>2.2601249035493827E-2</v>
          </cell>
          <cell r="C55">
            <v>2.4245177469135803E-2</v>
          </cell>
        </row>
        <row r="56">
          <cell r="A56">
            <v>68</v>
          </cell>
          <cell r="B56">
            <v>2.2757523148148148E-2</v>
          </cell>
          <cell r="C56">
            <v>2.4408179012345682E-2</v>
          </cell>
        </row>
        <row r="57">
          <cell r="A57">
            <v>69</v>
          </cell>
          <cell r="B57">
            <v>2.2914110725308637E-2</v>
          </cell>
          <cell r="C57">
            <v>2.4577594521604938E-2</v>
          </cell>
        </row>
        <row r="58">
          <cell r="A58">
            <v>70</v>
          </cell>
          <cell r="B58">
            <v>2.3071638695987655E-2</v>
          </cell>
          <cell r="C58">
            <v>2.4753110532407405E-2</v>
          </cell>
        </row>
        <row r="59">
          <cell r="A59">
            <v>71</v>
          </cell>
          <cell r="B59">
            <v>2.3240427276234567E-2</v>
          </cell>
          <cell r="C59">
            <v>2.4934413580246916E-2</v>
          </cell>
        </row>
        <row r="60">
          <cell r="A60">
            <v>72</v>
          </cell>
          <cell r="B60">
            <v>2.3415629822530863E-2</v>
          </cell>
          <cell r="C60">
            <v>2.5122444058641974E-2</v>
          </cell>
        </row>
        <row r="61">
          <cell r="A61">
            <v>73</v>
          </cell>
          <cell r="B61">
            <v>2.3596932870370371E-2</v>
          </cell>
          <cell r="C61">
            <v>2.5316575038580248E-2</v>
          </cell>
        </row>
        <row r="62">
          <cell r="A62">
            <v>74</v>
          </cell>
          <cell r="B62">
            <v>2.3784649884259258E-2</v>
          </cell>
          <cell r="C62">
            <v>2.5522280092592591E-2</v>
          </cell>
        </row>
        <row r="63">
          <cell r="A63">
            <v>75</v>
          </cell>
          <cell r="B63">
            <v>2.3972993827160491E-2</v>
          </cell>
          <cell r="C63">
            <v>2.5729552469135802E-2</v>
          </cell>
        </row>
        <row r="64">
          <cell r="A64">
            <v>76</v>
          </cell>
          <cell r="B64">
            <v>2.4173538773148151E-2</v>
          </cell>
          <cell r="C64">
            <v>2.5942925347222222E-2</v>
          </cell>
        </row>
        <row r="65">
          <cell r="A65">
            <v>77</v>
          </cell>
          <cell r="B65">
            <v>2.4380497685185184E-2</v>
          </cell>
          <cell r="C65">
            <v>2.6162712191358024E-2</v>
          </cell>
        </row>
        <row r="66">
          <cell r="A66">
            <v>78</v>
          </cell>
          <cell r="B66">
            <v>2.4593870563271603E-2</v>
          </cell>
          <cell r="C66">
            <v>2.6395013503086422E-2</v>
          </cell>
        </row>
        <row r="67">
          <cell r="A67">
            <v>79</v>
          </cell>
          <cell r="B67">
            <v>2.4813970871913581E-2</v>
          </cell>
          <cell r="C67">
            <v>2.663404224537037E-2</v>
          </cell>
        </row>
        <row r="68">
          <cell r="A68">
            <v>80</v>
          </cell>
          <cell r="B68">
            <v>2.5046585648148146E-2</v>
          </cell>
          <cell r="C68">
            <v>2.6890745563271604E-2</v>
          </cell>
        </row>
        <row r="69">
          <cell r="A69">
            <v>81</v>
          </cell>
          <cell r="B69">
            <v>2.5296875E-2</v>
          </cell>
          <cell r="C69">
            <v>2.715448977623457E-2</v>
          </cell>
        </row>
        <row r="70">
          <cell r="A70">
            <v>82</v>
          </cell>
          <cell r="B70">
            <v>2.5548418209876543E-2</v>
          </cell>
          <cell r="C70">
            <v>2.7431061921296296E-2</v>
          </cell>
        </row>
        <row r="71">
          <cell r="A71">
            <v>83</v>
          </cell>
          <cell r="B71">
            <v>2.5818576388888889E-2</v>
          </cell>
          <cell r="C71">
            <v>2.7720461998456791E-2</v>
          </cell>
        </row>
        <row r="72">
          <cell r="A72">
            <v>84</v>
          </cell>
          <cell r="B72">
            <v>2.6101562500000001E-2</v>
          </cell>
          <cell r="C72">
            <v>2.8028477044753086E-2</v>
          </cell>
        </row>
        <row r="73">
          <cell r="A73">
            <v>85</v>
          </cell>
          <cell r="B73">
            <v>2.6397690007716048E-2</v>
          </cell>
          <cell r="C73">
            <v>2.8349946952160494E-2</v>
          </cell>
        </row>
        <row r="74">
          <cell r="A74">
            <v>86</v>
          </cell>
          <cell r="B74">
            <v>2.6712745949074072E-2</v>
          </cell>
          <cell r="C74">
            <v>2.8695818865740741E-2</v>
          </cell>
        </row>
        <row r="75">
          <cell r="A75">
            <v>87</v>
          </cell>
          <cell r="B75">
            <v>2.7047043788580246E-2</v>
          </cell>
        </row>
        <row r="76">
          <cell r="A76">
            <v>88</v>
          </cell>
          <cell r="B76">
            <v>2.7406057098765431E-2</v>
          </cell>
        </row>
        <row r="77">
          <cell r="A77">
            <v>89</v>
          </cell>
          <cell r="B77">
            <v>2.7791039737654323E-2</v>
          </cell>
        </row>
        <row r="78">
          <cell r="A78">
            <v>90</v>
          </cell>
          <cell r="B78">
            <v>2.8207465277777777E-2</v>
          </cell>
        </row>
        <row r="79">
          <cell r="A79">
            <v>91</v>
          </cell>
          <cell r="B79">
            <v>2.8656587577160494E-2</v>
          </cell>
        </row>
        <row r="80">
          <cell r="A80">
            <v>92</v>
          </cell>
          <cell r="B80">
            <v>2.914450713734568E-2</v>
          </cell>
        </row>
        <row r="81">
          <cell r="A81">
            <v>93</v>
          </cell>
          <cell r="B81">
            <v>2.9683424961419753E-2</v>
          </cell>
        </row>
        <row r="82">
          <cell r="A82">
            <v>94</v>
          </cell>
          <cell r="B82">
            <v>3.0286168981481482E-2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2"/>
  <sheetViews>
    <sheetView tabSelected="1" zoomScale="80" zoomScaleNormal="80" workbookViewId="0">
      <selection activeCell="S11" sqref="S11"/>
    </sheetView>
  </sheetViews>
  <sheetFormatPr baseColWidth="10" defaultColWidth="8.83203125" defaultRowHeight="15" x14ac:dyDescent="0.2"/>
  <cols>
    <col min="3" max="3" width="24.5" customWidth="1"/>
    <col min="4" max="4" width="11.1640625" customWidth="1"/>
    <col min="7" max="7" width="14" customWidth="1"/>
    <col min="8" max="8" width="13.5" customWidth="1"/>
    <col min="9" max="9" width="3.33203125" customWidth="1"/>
    <col min="11" max="11" width="25" customWidth="1"/>
    <col min="12" max="12" width="13.5" customWidth="1"/>
    <col min="13" max="13" width="13.1640625" customWidth="1"/>
    <col min="15" max="15" width="14.33203125" customWidth="1"/>
    <col min="16" max="16" width="13.83203125" customWidth="1"/>
  </cols>
  <sheetData>
    <row r="1" spans="1:17" ht="222" customHeight="1" thickBot="1" x14ac:dyDescent="0.4">
      <c r="A1" s="54" t="s">
        <v>43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6"/>
    </row>
    <row r="2" spans="1:17" s="14" customFormat="1" ht="81" thickBot="1" x14ac:dyDescent="0.3">
      <c r="A2" s="11"/>
      <c r="B2" s="28" t="s">
        <v>12</v>
      </c>
      <c r="C2" s="29" t="s">
        <v>8</v>
      </c>
      <c r="D2" s="29" t="s">
        <v>9</v>
      </c>
      <c r="E2" s="29" t="s">
        <v>10</v>
      </c>
      <c r="F2" s="29" t="s">
        <v>11</v>
      </c>
      <c r="G2" s="30" t="s">
        <v>13</v>
      </c>
      <c r="H2" s="31" t="s">
        <v>19</v>
      </c>
      <c r="I2" s="12"/>
      <c r="J2" s="28" t="s">
        <v>12</v>
      </c>
      <c r="K2" s="29" t="s">
        <v>8</v>
      </c>
      <c r="L2" s="29" t="s">
        <v>9</v>
      </c>
      <c r="M2" s="29" t="s">
        <v>10</v>
      </c>
      <c r="N2" s="29" t="s">
        <v>11</v>
      </c>
      <c r="O2" s="30" t="s">
        <v>13</v>
      </c>
      <c r="P2" s="31" t="s">
        <v>19</v>
      </c>
      <c r="Q2" s="13"/>
    </row>
    <row r="3" spans="1:17" s="14" customFormat="1" ht="19" x14ac:dyDescent="0.25">
      <c r="A3" s="11"/>
      <c r="B3" s="17">
        <v>1</v>
      </c>
      <c r="C3" s="18" t="s">
        <v>20</v>
      </c>
      <c r="D3" s="19" t="s">
        <v>5</v>
      </c>
      <c r="E3" s="20" t="s">
        <v>4</v>
      </c>
      <c r="F3" s="20">
        <v>58</v>
      </c>
      <c r="G3" s="21">
        <v>1</v>
      </c>
      <c r="H3" s="27">
        <v>-0.33160000000000001</v>
      </c>
      <c r="I3" s="16"/>
      <c r="J3" s="17">
        <v>1</v>
      </c>
      <c r="K3" s="18" t="s">
        <v>35</v>
      </c>
      <c r="L3" s="19" t="s">
        <v>2</v>
      </c>
      <c r="M3" s="20" t="s">
        <v>1</v>
      </c>
      <c r="N3" s="20">
        <v>44</v>
      </c>
      <c r="O3" s="21">
        <v>1</v>
      </c>
      <c r="P3" s="27">
        <v>-0.1487</v>
      </c>
      <c r="Q3" s="13"/>
    </row>
    <row r="4" spans="1:17" s="14" customFormat="1" ht="19" x14ac:dyDescent="0.25">
      <c r="A4" s="11"/>
      <c r="B4" s="17">
        <v>2</v>
      </c>
      <c r="C4" s="18" t="s">
        <v>21</v>
      </c>
      <c r="D4" s="19" t="s">
        <v>3</v>
      </c>
      <c r="E4" s="20" t="s">
        <v>4</v>
      </c>
      <c r="F4" s="20">
        <v>52</v>
      </c>
      <c r="G4" s="21">
        <v>1</v>
      </c>
      <c r="H4" s="15">
        <v>-0.1905</v>
      </c>
      <c r="I4" s="16"/>
      <c r="J4" s="22">
        <v>2</v>
      </c>
      <c r="K4" s="23" t="s">
        <v>24</v>
      </c>
      <c r="L4" s="24" t="s">
        <v>7</v>
      </c>
      <c r="M4" s="25" t="s">
        <v>1</v>
      </c>
      <c r="N4" s="25">
        <v>37</v>
      </c>
      <c r="O4" s="21">
        <v>1</v>
      </c>
      <c r="P4" s="15">
        <v>-6.0600000000000001E-2</v>
      </c>
      <c r="Q4" s="13"/>
    </row>
    <row r="5" spans="1:17" s="14" customFormat="1" ht="19" x14ac:dyDescent="0.25">
      <c r="A5" s="11"/>
      <c r="B5" s="22">
        <v>3</v>
      </c>
      <c r="C5" s="23" t="s">
        <v>26</v>
      </c>
      <c r="D5" s="24" t="s">
        <v>18</v>
      </c>
      <c r="E5" s="25" t="s">
        <v>4</v>
      </c>
      <c r="F5" s="25">
        <v>22</v>
      </c>
      <c r="G5" s="26">
        <v>1</v>
      </c>
      <c r="H5" s="15">
        <v>-0.1812</v>
      </c>
      <c r="I5" s="16"/>
      <c r="J5" s="22">
        <v>3</v>
      </c>
      <c r="K5" s="23" t="s">
        <v>36</v>
      </c>
      <c r="L5" s="24" t="s">
        <v>23</v>
      </c>
      <c r="M5" s="25" t="s">
        <v>1</v>
      </c>
      <c r="N5" s="25">
        <v>60</v>
      </c>
      <c r="O5" s="26">
        <v>1</v>
      </c>
      <c r="P5" s="15">
        <v>-5.5E-2</v>
      </c>
      <c r="Q5" s="13"/>
    </row>
    <row r="6" spans="1:17" s="14" customFormat="1" ht="19" x14ac:dyDescent="0.25">
      <c r="A6" s="11"/>
      <c r="B6" s="22">
        <v>4</v>
      </c>
      <c r="C6" s="23" t="s">
        <v>27</v>
      </c>
      <c r="D6" s="24" t="s">
        <v>15</v>
      </c>
      <c r="E6" s="25" t="s">
        <v>4</v>
      </c>
      <c r="F6" s="25">
        <v>44</v>
      </c>
      <c r="G6" s="26">
        <v>1</v>
      </c>
      <c r="H6" s="15">
        <v>-0.1419</v>
      </c>
      <c r="I6" s="16"/>
      <c r="J6" s="22">
        <v>4</v>
      </c>
      <c r="K6" s="23" t="s">
        <v>37</v>
      </c>
      <c r="L6" s="24" t="s">
        <v>23</v>
      </c>
      <c r="M6" s="25" t="s">
        <v>1</v>
      </c>
      <c r="N6" s="25">
        <v>61</v>
      </c>
      <c r="O6" s="26">
        <v>1</v>
      </c>
      <c r="P6" s="15">
        <v>-5.2699999999999997E-2</v>
      </c>
      <c r="Q6" s="13"/>
    </row>
    <row r="7" spans="1:17" s="14" customFormat="1" ht="19" x14ac:dyDescent="0.25">
      <c r="A7" s="11"/>
      <c r="B7" s="22">
        <v>5</v>
      </c>
      <c r="C7" s="23" t="s">
        <v>28</v>
      </c>
      <c r="D7" s="24" t="s">
        <v>18</v>
      </c>
      <c r="E7" s="25" t="s">
        <v>22</v>
      </c>
      <c r="F7" s="25">
        <v>21</v>
      </c>
      <c r="G7" s="26">
        <v>1</v>
      </c>
      <c r="H7" s="15">
        <v>-0.1414</v>
      </c>
      <c r="I7" s="16"/>
      <c r="J7" s="22">
        <v>5</v>
      </c>
      <c r="K7" s="23" t="s">
        <v>38</v>
      </c>
      <c r="L7" s="24" t="s">
        <v>18</v>
      </c>
      <c r="M7" s="25" t="s">
        <v>1</v>
      </c>
      <c r="N7" s="25">
        <v>24</v>
      </c>
      <c r="O7" s="26">
        <v>1</v>
      </c>
      <c r="P7" s="15">
        <v>-4.6399999999999997E-2</v>
      </c>
      <c r="Q7" s="13"/>
    </row>
    <row r="8" spans="1:17" ht="55.5" customHeight="1" x14ac:dyDescent="0.2">
      <c r="A8" s="2"/>
      <c r="B8" s="59" t="s">
        <v>25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1"/>
      <c r="Q8" s="3"/>
    </row>
    <row r="9" spans="1:17" ht="18" x14ac:dyDescent="0.2">
      <c r="A9" s="2"/>
      <c r="B9" s="32">
        <v>6</v>
      </c>
      <c r="C9" s="33" t="s">
        <v>29</v>
      </c>
      <c r="D9" s="34" t="s">
        <v>30</v>
      </c>
      <c r="E9" s="35" t="s">
        <v>4</v>
      </c>
      <c r="F9" s="35">
        <v>72</v>
      </c>
      <c r="G9" s="36">
        <v>1</v>
      </c>
      <c r="H9" s="37">
        <v>-0.1404</v>
      </c>
      <c r="I9" s="16"/>
      <c r="J9" s="32">
        <v>6</v>
      </c>
      <c r="K9" s="33" t="s">
        <v>39</v>
      </c>
      <c r="L9" s="34" t="s">
        <v>34</v>
      </c>
      <c r="M9" s="35" t="s">
        <v>1</v>
      </c>
      <c r="N9" s="35">
        <v>15</v>
      </c>
      <c r="O9" s="36">
        <v>1</v>
      </c>
      <c r="P9" s="37">
        <v>-2.6499999999999999E-2</v>
      </c>
      <c r="Q9" s="3"/>
    </row>
    <row r="10" spans="1:17" ht="18" x14ac:dyDescent="0.2">
      <c r="A10" s="2"/>
      <c r="B10" s="32">
        <v>7</v>
      </c>
      <c r="C10" s="33" t="s">
        <v>31</v>
      </c>
      <c r="D10" s="34" t="s">
        <v>18</v>
      </c>
      <c r="E10" s="35" t="s">
        <v>22</v>
      </c>
      <c r="F10" s="35">
        <v>18</v>
      </c>
      <c r="G10" s="36">
        <v>1</v>
      </c>
      <c r="H10" s="37">
        <v>-0.12870000000000001</v>
      </c>
      <c r="I10" s="16"/>
      <c r="J10" s="32">
        <v>7</v>
      </c>
      <c r="K10" s="33" t="s">
        <v>40</v>
      </c>
      <c r="L10" s="34" t="s">
        <v>34</v>
      </c>
      <c r="M10" s="35" t="s">
        <v>1</v>
      </c>
      <c r="N10" s="35">
        <v>17</v>
      </c>
      <c r="O10" s="36">
        <v>1</v>
      </c>
      <c r="P10" s="37">
        <v>4.48E-2</v>
      </c>
      <c r="Q10" s="3"/>
    </row>
    <row r="11" spans="1:17" ht="18" x14ac:dyDescent="0.2">
      <c r="A11" s="2"/>
      <c r="B11" s="32">
        <v>8</v>
      </c>
      <c r="C11" s="38" t="s">
        <v>32</v>
      </c>
      <c r="D11" s="35" t="s">
        <v>5</v>
      </c>
      <c r="E11" s="35" t="s">
        <v>4</v>
      </c>
      <c r="F11" s="35">
        <v>59</v>
      </c>
      <c r="G11" s="36">
        <v>1</v>
      </c>
      <c r="H11" s="39">
        <v>-0.12180000000000001</v>
      </c>
      <c r="I11" s="16"/>
      <c r="J11" s="32">
        <v>8</v>
      </c>
      <c r="K11" s="33" t="s">
        <v>17</v>
      </c>
      <c r="L11" s="34" t="s">
        <v>0</v>
      </c>
      <c r="M11" s="35" t="s">
        <v>1</v>
      </c>
      <c r="N11" s="35">
        <v>47</v>
      </c>
      <c r="O11" s="36">
        <v>1</v>
      </c>
      <c r="P11" s="37">
        <v>4.9599999999999998E-2</v>
      </c>
      <c r="Q11" s="3"/>
    </row>
    <row r="12" spans="1:17" ht="18" x14ac:dyDescent="0.2">
      <c r="A12" s="2"/>
      <c r="B12" s="32">
        <v>9</v>
      </c>
      <c r="C12" s="33" t="s">
        <v>16</v>
      </c>
      <c r="D12" s="34" t="s">
        <v>6</v>
      </c>
      <c r="E12" s="35" t="s">
        <v>4</v>
      </c>
      <c r="F12" s="35">
        <v>46</v>
      </c>
      <c r="G12" s="36">
        <v>1</v>
      </c>
      <c r="H12" s="37">
        <v>-0.1123</v>
      </c>
      <c r="I12" s="16"/>
      <c r="J12" s="32">
        <v>9</v>
      </c>
      <c r="K12" s="33" t="s">
        <v>41</v>
      </c>
      <c r="L12" s="34" t="s">
        <v>7</v>
      </c>
      <c r="M12" s="35" t="s">
        <v>1</v>
      </c>
      <c r="N12" s="35">
        <v>38</v>
      </c>
      <c r="O12" s="36">
        <v>1</v>
      </c>
      <c r="P12" s="37">
        <v>7.1400000000000005E-2</v>
      </c>
      <c r="Q12" s="3"/>
    </row>
    <row r="13" spans="1:17" ht="18" x14ac:dyDescent="0.2">
      <c r="A13" s="2"/>
      <c r="B13" s="32">
        <v>10</v>
      </c>
      <c r="C13" s="33" t="s">
        <v>33</v>
      </c>
      <c r="D13" s="34" t="s">
        <v>34</v>
      </c>
      <c r="E13" s="35" t="s">
        <v>4</v>
      </c>
      <c r="F13" s="35">
        <v>16</v>
      </c>
      <c r="G13" s="36">
        <v>1</v>
      </c>
      <c r="H13" s="37">
        <v>-0.10580000000000001</v>
      </c>
      <c r="I13" s="16"/>
      <c r="J13" s="32">
        <v>10</v>
      </c>
      <c r="K13" s="33" t="s">
        <v>42</v>
      </c>
      <c r="L13" s="34" t="s">
        <v>23</v>
      </c>
      <c r="M13" s="35" t="s">
        <v>1</v>
      </c>
      <c r="N13" s="35">
        <v>60</v>
      </c>
      <c r="O13" s="36">
        <v>1</v>
      </c>
      <c r="P13" s="37">
        <v>9.5899999999999999E-2</v>
      </c>
      <c r="Q13" s="3"/>
    </row>
    <row r="14" spans="1:17" ht="59" customHeight="1" x14ac:dyDescent="0.25">
      <c r="A14" s="4"/>
      <c r="B14" s="58" t="s">
        <v>14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3"/>
    </row>
    <row r="15" spans="1:17" x14ac:dyDescent="0.2">
      <c r="A15" s="2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3"/>
    </row>
    <row r="16" spans="1:17" x14ac:dyDescent="0.2">
      <c r="A16" s="2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3"/>
    </row>
    <row r="17" spans="1:18" ht="18" x14ac:dyDescent="0.2">
      <c r="A17" s="2"/>
      <c r="B17" s="5"/>
      <c r="C17" s="6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3"/>
    </row>
    <row r="18" spans="1:18" x14ac:dyDescent="0.2">
      <c r="A18" s="2"/>
      <c r="B18" s="5"/>
      <c r="C18" s="7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3"/>
    </row>
    <row r="19" spans="1:18" ht="18" x14ac:dyDescent="0.2">
      <c r="A19" s="2"/>
      <c r="B19" s="5"/>
      <c r="C19" s="7"/>
      <c r="D19" s="5"/>
      <c r="E19" s="5"/>
      <c r="F19" s="5"/>
      <c r="G19" s="5"/>
      <c r="H19" s="5"/>
      <c r="I19" s="5"/>
      <c r="J19" s="5"/>
      <c r="K19" s="5"/>
      <c r="L19" s="5"/>
      <c r="M19" s="6"/>
      <c r="N19" s="5"/>
      <c r="O19" s="5"/>
      <c r="P19" s="5"/>
      <c r="Q19" s="3"/>
    </row>
    <row r="20" spans="1:18" x14ac:dyDescent="0.2">
      <c r="A20" s="2"/>
      <c r="B20" s="5"/>
      <c r="C20" s="7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3"/>
    </row>
    <row r="21" spans="1:18" x14ac:dyDescent="0.2">
      <c r="A21" s="2"/>
      <c r="B21" s="5"/>
      <c r="C21" s="7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3"/>
    </row>
    <row r="22" spans="1:18" x14ac:dyDescent="0.2">
      <c r="A22" s="2"/>
      <c r="B22" s="5"/>
      <c r="C22" s="7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3"/>
    </row>
    <row r="23" spans="1:18" x14ac:dyDescent="0.2">
      <c r="A23" s="2"/>
      <c r="B23" s="5"/>
      <c r="C23" s="7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3"/>
    </row>
    <row r="24" spans="1:18" x14ac:dyDescent="0.2">
      <c r="A24" s="2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3"/>
    </row>
    <row r="25" spans="1:18" x14ac:dyDescent="0.2">
      <c r="A25" s="2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3"/>
    </row>
    <row r="26" spans="1:18" x14ac:dyDescent="0.2">
      <c r="A26" s="2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3"/>
    </row>
    <row r="27" spans="1:18" x14ac:dyDescent="0.2">
      <c r="A27" s="2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3"/>
    </row>
    <row r="28" spans="1:18" ht="16" thickBot="1" x14ac:dyDescent="0.25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10"/>
    </row>
    <row r="29" spans="1:18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8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8" ht="19" x14ac:dyDescent="0.2">
      <c r="A31" s="1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</row>
    <row r="32" spans="1:18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</sheetData>
  <mergeCells count="4">
    <mergeCell ref="A1:Q1"/>
    <mergeCell ref="B31:R31"/>
    <mergeCell ref="B14:P14"/>
    <mergeCell ref="B8:P8"/>
  </mergeCells>
  <pageMargins left="0.7" right="0.7" top="0.75" bottom="0.75" header="0.3" footer="0.3"/>
  <pageSetup paperSize="9" scale="59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202"/>
  <sheetViews>
    <sheetView workbookViewId="0">
      <selection activeCell="H46" sqref="H46"/>
    </sheetView>
  </sheetViews>
  <sheetFormatPr baseColWidth="10" defaultColWidth="8.83203125" defaultRowHeight="13" x14ac:dyDescent="0.15"/>
  <cols>
    <col min="1" max="1" width="13.5" style="50" customWidth="1"/>
    <col min="2" max="2" width="9.1640625" style="51"/>
    <col min="3" max="3" width="21.5" style="43" customWidth="1"/>
    <col min="4" max="4" width="14.5" style="43" customWidth="1"/>
    <col min="5" max="6" width="9.1640625" style="43"/>
    <col min="7" max="7" width="9.1640625" style="44"/>
    <col min="8" max="8" width="13.5" style="45" customWidth="1"/>
    <col min="9" max="10" width="9.1640625" style="46"/>
    <col min="11" max="11" width="9.1640625" style="53"/>
    <col min="12" max="256" width="9.1640625" style="43"/>
    <col min="257" max="257" width="13.5" style="43" customWidth="1"/>
    <col min="258" max="258" width="9.1640625" style="43"/>
    <col min="259" max="259" width="21.5" style="43" customWidth="1"/>
    <col min="260" max="260" width="14.5" style="43" customWidth="1"/>
    <col min="261" max="263" width="9.1640625" style="43"/>
    <col min="264" max="264" width="13.5" style="43" customWidth="1"/>
    <col min="265" max="512" width="9.1640625" style="43"/>
    <col min="513" max="513" width="13.5" style="43" customWidth="1"/>
    <col min="514" max="514" width="9.1640625" style="43"/>
    <col min="515" max="515" width="21.5" style="43" customWidth="1"/>
    <col min="516" max="516" width="14.5" style="43" customWidth="1"/>
    <col min="517" max="519" width="9.1640625" style="43"/>
    <col min="520" max="520" width="13.5" style="43" customWidth="1"/>
    <col min="521" max="768" width="9.1640625" style="43"/>
    <col min="769" max="769" width="13.5" style="43" customWidth="1"/>
    <col min="770" max="770" width="9.1640625" style="43"/>
    <col min="771" max="771" width="21.5" style="43" customWidth="1"/>
    <col min="772" max="772" width="14.5" style="43" customWidth="1"/>
    <col min="773" max="775" width="9.1640625" style="43"/>
    <col min="776" max="776" width="13.5" style="43" customWidth="1"/>
    <col min="777" max="1024" width="9.1640625" style="43"/>
    <col min="1025" max="1025" width="13.5" style="43" customWidth="1"/>
    <col min="1026" max="1026" width="9.1640625" style="43"/>
    <col min="1027" max="1027" width="21.5" style="43" customWidth="1"/>
    <col min="1028" max="1028" width="14.5" style="43" customWidth="1"/>
    <col min="1029" max="1031" width="9.1640625" style="43"/>
    <col min="1032" max="1032" width="13.5" style="43" customWidth="1"/>
    <col min="1033" max="1280" width="9.1640625" style="43"/>
    <col min="1281" max="1281" width="13.5" style="43" customWidth="1"/>
    <col min="1282" max="1282" width="9.1640625" style="43"/>
    <col min="1283" max="1283" width="21.5" style="43" customWidth="1"/>
    <col min="1284" max="1284" width="14.5" style="43" customWidth="1"/>
    <col min="1285" max="1287" width="9.1640625" style="43"/>
    <col min="1288" max="1288" width="13.5" style="43" customWidth="1"/>
    <col min="1289" max="1536" width="9.1640625" style="43"/>
    <col min="1537" max="1537" width="13.5" style="43" customWidth="1"/>
    <col min="1538" max="1538" width="9.1640625" style="43"/>
    <col min="1539" max="1539" width="21.5" style="43" customWidth="1"/>
    <col min="1540" max="1540" width="14.5" style="43" customWidth="1"/>
    <col min="1541" max="1543" width="9.1640625" style="43"/>
    <col min="1544" max="1544" width="13.5" style="43" customWidth="1"/>
    <col min="1545" max="1792" width="9.1640625" style="43"/>
    <col min="1793" max="1793" width="13.5" style="43" customWidth="1"/>
    <col min="1794" max="1794" width="9.1640625" style="43"/>
    <col min="1795" max="1795" width="21.5" style="43" customWidth="1"/>
    <col min="1796" max="1796" width="14.5" style="43" customWidth="1"/>
    <col min="1797" max="1799" width="9.1640625" style="43"/>
    <col min="1800" max="1800" width="13.5" style="43" customWidth="1"/>
    <col min="1801" max="2048" width="9.1640625" style="43"/>
    <col min="2049" max="2049" width="13.5" style="43" customWidth="1"/>
    <col min="2050" max="2050" width="9.1640625" style="43"/>
    <col min="2051" max="2051" width="21.5" style="43" customWidth="1"/>
    <col min="2052" max="2052" width="14.5" style="43" customWidth="1"/>
    <col min="2053" max="2055" width="9.1640625" style="43"/>
    <col min="2056" max="2056" width="13.5" style="43" customWidth="1"/>
    <col min="2057" max="2304" width="9.1640625" style="43"/>
    <col min="2305" max="2305" width="13.5" style="43" customWidth="1"/>
    <col min="2306" max="2306" width="9.1640625" style="43"/>
    <col min="2307" max="2307" width="21.5" style="43" customWidth="1"/>
    <col min="2308" max="2308" width="14.5" style="43" customWidth="1"/>
    <col min="2309" max="2311" width="9.1640625" style="43"/>
    <col min="2312" max="2312" width="13.5" style="43" customWidth="1"/>
    <col min="2313" max="2560" width="9.1640625" style="43"/>
    <col min="2561" max="2561" width="13.5" style="43" customWidth="1"/>
    <col min="2562" max="2562" width="9.1640625" style="43"/>
    <col min="2563" max="2563" width="21.5" style="43" customWidth="1"/>
    <col min="2564" max="2564" width="14.5" style="43" customWidth="1"/>
    <col min="2565" max="2567" width="9.1640625" style="43"/>
    <col min="2568" max="2568" width="13.5" style="43" customWidth="1"/>
    <col min="2569" max="2816" width="9.1640625" style="43"/>
    <col min="2817" max="2817" width="13.5" style="43" customWidth="1"/>
    <col min="2818" max="2818" width="9.1640625" style="43"/>
    <col min="2819" max="2819" width="21.5" style="43" customWidth="1"/>
    <col min="2820" max="2820" width="14.5" style="43" customWidth="1"/>
    <col min="2821" max="2823" width="9.1640625" style="43"/>
    <col min="2824" max="2824" width="13.5" style="43" customWidth="1"/>
    <col min="2825" max="3072" width="9.1640625" style="43"/>
    <col min="3073" max="3073" width="13.5" style="43" customWidth="1"/>
    <col min="3074" max="3074" width="9.1640625" style="43"/>
    <col min="3075" max="3075" width="21.5" style="43" customWidth="1"/>
    <col min="3076" max="3076" width="14.5" style="43" customWidth="1"/>
    <col min="3077" max="3079" width="9.1640625" style="43"/>
    <col min="3080" max="3080" width="13.5" style="43" customWidth="1"/>
    <col min="3081" max="3328" width="9.1640625" style="43"/>
    <col min="3329" max="3329" width="13.5" style="43" customWidth="1"/>
    <col min="3330" max="3330" width="9.1640625" style="43"/>
    <col min="3331" max="3331" width="21.5" style="43" customWidth="1"/>
    <col min="3332" max="3332" width="14.5" style="43" customWidth="1"/>
    <col min="3333" max="3335" width="9.1640625" style="43"/>
    <col min="3336" max="3336" width="13.5" style="43" customWidth="1"/>
    <col min="3337" max="3584" width="9.1640625" style="43"/>
    <col min="3585" max="3585" width="13.5" style="43" customWidth="1"/>
    <col min="3586" max="3586" width="9.1640625" style="43"/>
    <col min="3587" max="3587" width="21.5" style="43" customWidth="1"/>
    <col min="3588" max="3588" width="14.5" style="43" customWidth="1"/>
    <col min="3589" max="3591" width="9.1640625" style="43"/>
    <col min="3592" max="3592" width="13.5" style="43" customWidth="1"/>
    <col min="3593" max="3840" width="9.1640625" style="43"/>
    <col min="3841" max="3841" width="13.5" style="43" customWidth="1"/>
    <col min="3842" max="3842" width="9.1640625" style="43"/>
    <col min="3843" max="3843" width="21.5" style="43" customWidth="1"/>
    <col min="3844" max="3844" width="14.5" style="43" customWidth="1"/>
    <col min="3845" max="3847" width="9.1640625" style="43"/>
    <col min="3848" max="3848" width="13.5" style="43" customWidth="1"/>
    <col min="3849" max="4096" width="9.1640625" style="43"/>
    <col min="4097" max="4097" width="13.5" style="43" customWidth="1"/>
    <col min="4098" max="4098" width="9.1640625" style="43"/>
    <col min="4099" max="4099" width="21.5" style="43" customWidth="1"/>
    <col min="4100" max="4100" width="14.5" style="43" customWidth="1"/>
    <col min="4101" max="4103" width="9.1640625" style="43"/>
    <col min="4104" max="4104" width="13.5" style="43" customWidth="1"/>
    <col min="4105" max="4352" width="9.1640625" style="43"/>
    <col min="4353" max="4353" width="13.5" style="43" customWidth="1"/>
    <col min="4354" max="4354" width="9.1640625" style="43"/>
    <col min="4355" max="4355" width="21.5" style="43" customWidth="1"/>
    <col min="4356" max="4356" width="14.5" style="43" customWidth="1"/>
    <col min="4357" max="4359" width="9.1640625" style="43"/>
    <col min="4360" max="4360" width="13.5" style="43" customWidth="1"/>
    <col min="4361" max="4608" width="9.1640625" style="43"/>
    <col min="4609" max="4609" width="13.5" style="43" customWidth="1"/>
    <col min="4610" max="4610" width="9.1640625" style="43"/>
    <col min="4611" max="4611" width="21.5" style="43" customWidth="1"/>
    <col min="4612" max="4612" width="14.5" style="43" customWidth="1"/>
    <col min="4613" max="4615" width="9.1640625" style="43"/>
    <col min="4616" max="4616" width="13.5" style="43" customWidth="1"/>
    <col min="4617" max="4864" width="9.1640625" style="43"/>
    <col min="4865" max="4865" width="13.5" style="43" customWidth="1"/>
    <col min="4866" max="4866" width="9.1640625" style="43"/>
    <col min="4867" max="4867" width="21.5" style="43" customWidth="1"/>
    <col min="4868" max="4868" width="14.5" style="43" customWidth="1"/>
    <col min="4869" max="4871" width="9.1640625" style="43"/>
    <col min="4872" max="4872" width="13.5" style="43" customWidth="1"/>
    <col min="4873" max="5120" width="9.1640625" style="43"/>
    <col min="5121" max="5121" width="13.5" style="43" customWidth="1"/>
    <col min="5122" max="5122" width="9.1640625" style="43"/>
    <col min="5123" max="5123" width="21.5" style="43" customWidth="1"/>
    <col min="5124" max="5124" width="14.5" style="43" customWidth="1"/>
    <col min="5125" max="5127" width="9.1640625" style="43"/>
    <col min="5128" max="5128" width="13.5" style="43" customWidth="1"/>
    <col min="5129" max="5376" width="9.1640625" style="43"/>
    <col min="5377" max="5377" width="13.5" style="43" customWidth="1"/>
    <col min="5378" max="5378" width="9.1640625" style="43"/>
    <col min="5379" max="5379" width="21.5" style="43" customWidth="1"/>
    <col min="5380" max="5380" width="14.5" style="43" customWidth="1"/>
    <col min="5381" max="5383" width="9.1640625" style="43"/>
    <col min="5384" max="5384" width="13.5" style="43" customWidth="1"/>
    <col min="5385" max="5632" width="9.1640625" style="43"/>
    <col min="5633" max="5633" width="13.5" style="43" customWidth="1"/>
    <col min="5634" max="5634" width="9.1640625" style="43"/>
    <col min="5635" max="5635" width="21.5" style="43" customWidth="1"/>
    <col min="5636" max="5636" width="14.5" style="43" customWidth="1"/>
    <col min="5637" max="5639" width="9.1640625" style="43"/>
    <col min="5640" max="5640" width="13.5" style="43" customWidth="1"/>
    <col min="5641" max="5888" width="9.1640625" style="43"/>
    <col min="5889" max="5889" width="13.5" style="43" customWidth="1"/>
    <col min="5890" max="5890" width="9.1640625" style="43"/>
    <col min="5891" max="5891" width="21.5" style="43" customWidth="1"/>
    <col min="5892" max="5892" width="14.5" style="43" customWidth="1"/>
    <col min="5893" max="5895" width="9.1640625" style="43"/>
    <col min="5896" max="5896" width="13.5" style="43" customWidth="1"/>
    <col min="5897" max="6144" width="9.1640625" style="43"/>
    <col min="6145" max="6145" width="13.5" style="43" customWidth="1"/>
    <col min="6146" max="6146" width="9.1640625" style="43"/>
    <col min="6147" max="6147" width="21.5" style="43" customWidth="1"/>
    <col min="6148" max="6148" width="14.5" style="43" customWidth="1"/>
    <col min="6149" max="6151" width="9.1640625" style="43"/>
    <col min="6152" max="6152" width="13.5" style="43" customWidth="1"/>
    <col min="6153" max="6400" width="9.1640625" style="43"/>
    <col min="6401" max="6401" width="13.5" style="43" customWidth="1"/>
    <col min="6402" max="6402" width="9.1640625" style="43"/>
    <col min="6403" max="6403" width="21.5" style="43" customWidth="1"/>
    <col min="6404" max="6404" width="14.5" style="43" customWidth="1"/>
    <col min="6405" max="6407" width="9.1640625" style="43"/>
    <col min="6408" max="6408" width="13.5" style="43" customWidth="1"/>
    <col min="6409" max="6656" width="9.1640625" style="43"/>
    <col min="6657" max="6657" width="13.5" style="43" customWidth="1"/>
    <col min="6658" max="6658" width="9.1640625" style="43"/>
    <col min="6659" max="6659" width="21.5" style="43" customWidth="1"/>
    <col min="6660" max="6660" width="14.5" style="43" customWidth="1"/>
    <col min="6661" max="6663" width="9.1640625" style="43"/>
    <col min="6664" max="6664" width="13.5" style="43" customWidth="1"/>
    <col min="6665" max="6912" width="9.1640625" style="43"/>
    <col min="6913" max="6913" width="13.5" style="43" customWidth="1"/>
    <col min="6914" max="6914" width="9.1640625" style="43"/>
    <col min="6915" max="6915" width="21.5" style="43" customWidth="1"/>
    <col min="6916" max="6916" width="14.5" style="43" customWidth="1"/>
    <col min="6917" max="6919" width="9.1640625" style="43"/>
    <col min="6920" max="6920" width="13.5" style="43" customWidth="1"/>
    <col min="6921" max="7168" width="9.1640625" style="43"/>
    <col min="7169" max="7169" width="13.5" style="43" customWidth="1"/>
    <col min="7170" max="7170" width="9.1640625" style="43"/>
    <col min="7171" max="7171" width="21.5" style="43" customWidth="1"/>
    <col min="7172" max="7172" width="14.5" style="43" customWidth="1"/>
    <col min="7173" max="7175" width="9.1640625" style="43"/>
    <col min="7176" max="7176" width="13.5" style="43" customWidth="1"/>
    <col min="7177" max="7424" width="9.1640625" style="43"/>
    <col min="7425" max="7425" width="13.5" style="43" customWidth="1"/>
    <col min="7426" max="7426" width="9.1640625" style="43"/>
    <col min="7427" max="7427" width="21.5" style="43" customWidth="1"/>
    <col min="7428" max="7428" width="14.5" style="43" customWidth="1"/>
    <col min="7429" max="7431" width="9.1640625" style="43"/>
    <col min="7432" max="7432" width="13.5" style="43" customWidth="1"/>
    <col min="7433" max="7680" width="9.1640625" style="43"/>
    <col min="7681" max="7681" width="13.5" style="43" customWidth="1"/>
    <col min="7682" max="7682" width="9.1640625" style="43"/>
    <col min="7683" max="7683" width="21.5" style="43" customWidth="1"/>
    <col min="7684" max="7684" width="14.5" style="43" customWidth="1"/>
    <col min="7685" max="7687" width="9.1640625" style="43"/>
    <col min="7688" max="7688" width="13.5" style="43" customWidth="1"/>
    <col min="7689" max="7936" width="9.1640625" style="43"/>
    <col min="7937" max="7937" width="13.5" style="43" customWidth="1"/>
    <col min="7938" max="7938" width="9.1640625" style="43"/>
    <col min="7939" max="7939" width="21.5" style="43" customWidth="1"/>
    <col min="7940" max="7940" width="14.5" style="43" customWidth="1"/>
    <col min="7941" max="7943" width="9.1640625" style="43"/>
    <col min="7944" max="7944" width="13.5" style="43" customWidth="1"/>
    <col min="7945" max="8192" width="9.1640625" style="43"/>
    <col min="8193" max="8193" width="13.5" style="43" customWidth="1"/>
    <col min="8194" max="8194" width="9.1640625" style="43"/>
    <col min="8195" max="8195" width="21.5" style="43" customWidth="1"/>
    <col min="8196" max="8196" width="14.5" style="43" customWidth="1"/>
    <col min="8197" max="8199" width="9.1640625" style="43"/>
    <col min="8200" max="8200" width="13.5" style="43" customWidth="1"/>
    <col min="8201" max="8448" width="9.1640625" style="43"/>
    <col min="8449" max="8449" width="13.5" style="43" customWidth="1"/>
    <col min="8450" max="8450" width="9.1640625" style="43"/>
    <col min="8451" max="8451" width="21.5" style="43" customWidth="1"/>
    <col min="8452" max="8452" width="14.5" style="43" customWidth="1"/>
    <col min="8453" max="8455" width="9.1640625" style="43"/>
    <col min="8456" max="8456" width="13.5" style="43" customWidth="1"/>
    <col min="8457" max="8704" width="9.1640625" style="43"/>
    <col min="8705" max="8705" width="13.5" style="43" customWidth="1"/>
    <col min="8706" max="8706" width="9.1640625" style="43"/>
    <col min="8707" max="8707" width="21.5" style="43" customWidth="1"/>
    <col min="8708" max="8708" width="14.5" style="43" customWidth="1"/>
    <col min="8709" max="8711" width="9.1640625" style="43"/>
    <col min="8712" max="8712" width="13.5" style="43" customWidth="1"/>
    <col min="8713" max="8960" width="9.1640625" style="43"/>
    <col min="8961" max="8961" width="13.5" style="43" customWidth="1"/>
    <col min="8962" max="8962" width="9.1640625" style="43"/>
    <col min="8963" max="8963" width="21.5" style="43" customWidth="1"/>
    <col min="8964" max="8964" width="14.5" style="43" customWidth="1"/>
    <col min="8965" max="8967" width="9.1640625" style="43"/>
    <col min="8968" max="8968" width="13.5" style="43" customWidth="1"/>
    <col min="8969" max="9216" width="9.1640625" style="43"/>
    <col min="9217" max="9217" width="13.5" style="43" customWidth="1"/>
    <col min="9218" max="9218" width="9.1640625" style="43"/>
    <col min="9219" max="9219" width="21.5" style="43" customWidth="1"/>
    <col min="9220" max="9220" width="14.5" style="43" customWidth="1"/>
    <col min="9221" max="9223" width="9.1640625" style="43"/>
    <col min="9224" max="9224" width="13.5" style="43" customWidth="1"/>
    <col min="9225" max="9472" width="9.1640625" style="43"/>
    <col min="9473" max="9473" width="13.5" style="43" customWidth="1"/>
    <col min="9474" max="9474" width="9.1640625" style="43"/>
    <col min="9475" max="9475" width="21.5" style="43" customWidth="1"/>
    <col min="9476" max="9476" width="14.5" style="43" customWidth="1"/>
    <col min="9477" max="9479" width="9.1640625" style="43"/>
    <col min="9480" max="9480" width="13.5" style="43" customWidth="1"/>
    <col min="9481" max="9728" width="9.1640625" style="43"/>
    <col min="9729" max="9729" width="13.5" style="43" customWidth="1"/>
    <col min="9730" max="9730" width="9.1640625" style="43"/>
    <col min="9731" max="9731" width="21.5" style="43" customWidth="1"/>
    <col min="9732" max="9732" width="14.5" style="43" customWidth="1"/>
    <col min="9733" max="9735" width="9.1640625" style="43"/>
    <col min="9736" max="9736" width="13.5" style="43" customWidth="1"/>
    <col min="9737" max="9984" width="9.1640625" style="43"/>
    <col min="9985" max="9985" width="13.5" style="43" customWidth="1"/>
    <col min="9986" max="9986" width="9.1640625" style="43"/>
    <col min="9987" max="9987" width="21.5" style="43" customWidth="1"/>
    <col min="9988" max="9988" width="14.5" style="43" customWidth="1"/>
    <col min="9989" max="9991" width="9.1640625" style="43"/>
    <col min="9992" max="9992" width="13.5" style="43" customWidth="1"/>
    <col min="9993" max="10240" width="9.1640625" style="43"/>
    <col min="10241" max="10241" width="13.5" style="43" customWidth="1"/>
    <col min="10242" max="10242" width="9.1640625" style="43"/>
    <col min="10243" max="10243" width="21.5" style="43" customWidth="1"/>
    <col min="10244" max="10244" width="14.5" style="43" customWidth="1"/>
    <col min="10245" max="10247" width="9.1640625" style="43"/>
    <col min="10248" max="10248" width="13.5" style="43" customWidth="1"/>
    <col min="10249" max="10496" width="9.1640625" style="43"/>
    <col min="10497" max="10497" width="13.5" style="43" customWidth="1"/>
    <col min="10498" max="10498" width="9.1640625" style="43"/>
    <col min="10499" max="10499" width="21.5" style="43" customWidth="1"/>
    <col min="10500" max="10500" width="14.5" style="43" customWidth="1"/>
    <col min="10501" max="10503" width="9.1640625" style="43"/>
    <col min="10504" max="10504" width="13.5" style="43" customWidth="1"/>
    <col min="10505" max="10752" width="9.1640625" style="43"/>
    <col min="10753" max="10753" width="13.5" style="43" customWidth="1"/>
    <col min="10754" max="10754" width="9.1640625" style="43"/>
    <col min="10755" max="10755" width="21.5" style="43" customWidth="1"/>
    <col min="10756" max="10756" width="14.5" style="43" customWidth="1"/>
    <col min="10757" max="10759" width="9.1640625" style="43"/>
    <col min="10760" max="10760" width="13.5" style="43" customWidth="1"/>
    <col min="10761" max="11008" width="9.1640625" style="43"/>
    <col min="11009" max="11009" width="13.5" style="43" customWidth="1"/>
    <col min="11010" max="11010" width="9.1640625" style="43"/>
    <col min="11011" max="11011" width="21.5" style="43" customWidth="1"/>
    <col min="11012" max="11012" width="14.5" style="43" customWidth="1"/>
    <col min="11013" max="11015" width="9.1640625" style="43"/>
    <col min="11016" max="11016" width="13.5" style="43" customWidth="1"/>
    <col min="11017" max="11264" width="9.1640625" style="43"/>
    <col min="11265" max="11265" width="13.5" style="43" customWidth="1"/>
    <col min="11266" max="11266" width="9.1640625" style="43"/>
    <col min="11267" max="11267" width="21.5" style="43" customWidth="1"/>
    <col min="11268" max="11268" width="14.5" style="43" customWidth="1"/>
    <col min="11269" max="11271" width="9.1640625" style="43"/>
    <col min="11272" max="11272" width="13.5" style="43" customWidth="1"/>
    <col min="11273" max="11520" width="9.1640625" style="43"/>
    <col min="11521" max="11521" width="13.5" style="43" customWidth="1"/>
    <col min="11522" max="11522" width="9.1640625" style="43"/>
    <col min="11523" max="11523" width="21.5" style="43" customWidth="1"/>
    <col min="11524" max="11524" width="14.5" style="43" customWidth="1"/>
    <col min="11525" max="11527" width="9.1640625" style="43"/>
    <col min="11528" max="11528" width="13.5" style="43" customWidth="1"/>
    <col min="11529" max="11776" width="9.1640625" style="43"/>
    <col min="11777" max="11777" width="13.5" style="43" customWidth="1"/>
    <col min="11778" max="11778" width="9.1640625" style="43"/>
    <col min="11779" max="11779" width="21.5" style="43" customWidth="1"/>
    <col min="11780" max="11780" width="14.5" style="43" customWidth="1"/>
    <col min="11781" max="11783" width="9.1640625" style="43"/>
    <col min="11784" max="11784" width="13.5" style="43" customWidth="1"/>
    <col min="11785" max="12032" width="9.1640625" style="43"/>
    <col min="12033" max="12033" width="13.5" style="43" customWidth="1"/>
    <col min="12034" max="12034" width="9.1640625" style="43"/>
    <col min="12035" max="12035" width="21.5" style="43" customWidth="1"/>
    <col min="12036" max="12036" width="14.5" style="43" customWidth="1"/>
    <col min="12037" max="12039" width="9.1640625" style="43"/>
    <col min="12040" max="12040" width="13.5" style="43" customWidth="1"/>
    <col min="12041" max="12288" width="9.1640625" style="43"/>
    <col min="12289" max="12289" width="13.5" style="43" customWidth="1"/>
    <col min="12290" max="12290" width="9.1640625" style="43"/>
    <col min="12291" max="12291" width="21.5" style="43" customWidth="1"/>
    <col min="12292" max="12292" width="14.5" style="43" customWidth="1"/>
    <col min="12293" max="12295" width="9.1640625" style="43"/>
    <col min="12296" max="12296" width="13.5" style="43" customWidth="1"/>
    <col min="12297" max="12544" width="9.1640625" style="43"/>
    <col min="12545" max="12545" width="13.5" style="43" customWidth="1"/>
    <col min="12546" max="12546" width="9.1640625" style="43"/>
    <col min="12547" max="12547" width="21.5" style="43" customWidth="1"/>
    <col min="12548" max="12548" width="14.5" style="43" customWidth="1"/>
    <col min="12549" max="12551" width="9.1640625" style="43"/>
    <col min="12552" max="12552" width="13.5" style="43" customWidth="1"/>
    <col min="12553" max="12800" width="9.1640625" style="43"/>
    <col min="12801" max="12801" width="13.5" style="43" customWidth="1"/>
    <col min="12802" max="12802" width="9.1640625" style="43"/>
    <col min="12803" max="12803" width="21.5" style="43" customWidth="1"/>
    <col min="12804" max="12804" width="14.5" style="43" customWidth="1"/>
    <col min="12805" max="12807" width="9.1640625" style="43"/>
    <col min="12808" max="12808" width="13.5" style="43" customWidth="1"/>
    <col min="12809" max="13056" width="9.1640625" style="43"/>
    <col min="13057" max="13057" width="13.5" style="43" customWidth="1"/>
    <col min="13058" max="13058" width="9.1640625" style="43"/>
    <col min="13059" max="13059" width="21.5" style="43" customWidth="1"/>
    <col min="13060" max="13060" width="14.5" style="43" customWidth="1"/>
    <col min="13061" max="13063" width="9.1640625" style="43"/>
    <col min="13064" max="13064" width="13.5" style="43" customWidth="1"/>
    <col min="13065" max="13312" width="9.1640625" style="43"/>
    <col min="13313" max="13313" width="13.5" style="43" customWidth="1"/>
    <col min="13314" max="13314" width="9.1640625" style="43"/>
    <col min="13315" max="13315" width="21.5" style="43" customWidth="1"/>
    <col min="13316" max="13316" width="14.5" style="43" customWidth="1"/>
    <col min="13317" max="13319" width="9.1640625" style="43"/>
    <col min="13320" max="13320" width="13.5" style="43" customWidth="1"/>
    <col min="13321" max="13568" width="9.1640625" style="43"/>
    <col min="13569" max="13569" width="13.5" style="43" customWidth="1"/>
    <col min="13570" max="13570" width="9.1640625" style="43"/>
    <col min="13571" max="13571" width="21.5" style="43" customWidth="1"/>
    <col min="13572" max="13572" width="14.5" style="43" customWidth="1"/>
    <col min="13573" max="13575" width="9.1640625" style="43"/>
    <col min="13576" max="13576" width="13.5" style="43" customWidth="1"/>
    <col min="13577" max="13824" width="9.1640625" style="43"/>
    <col min="13825" max="13825" width="13.5" style="43" customWidth="1"/>
    <col min="13826" max="13826" width="9.1640625" style="43"/>
    <col min="13827" max="13827" width="21.5" style="43" customWidth="1"/>
    <col min="13828" max="13828" width="14.5" style="43" customWidth="1"/>
    <col min="13829" max="13831" width="9.1640625" style="43"/>
    <col min="13832" max="13832" width="13.5" style="43" customWidth="1"/>
    <col min="13833" max="14080" width="9.1640625" style="43"/>
    <col min="14081" max="14081" width="13.5" style="43" customWidth="1"/>
    <col min="14082" max="14082" width="9.1640625" style="43"/>
    <col min="14083" max="14083" width="21.5" style="43" customWidth="1"/>
    <col min="14084" max="14084" width="14.5" style="43" customWidth="1"/>
    <col min="14085" max="14087" width="9.1640625" style="43"/>
    <col min="14088" max="14088" width="13.5" style="43" customWidth="1"/>
    <col min="14089" max="14336" width="9.1640625" style="43"/>
    <col min="14337" max="14337" width="13.5" style="43" customWidth="1"/>
    <col min="14338" max="14338" width="9.1640625" style="43"/>
    <col min="14339" max="14339" width="21.5" style="43" customWidth="1"/>
    <col min="14340" max="14340" width="14.5" style="43" customWidth="1"/>
    <col min="14341" max="14343" width="9.1640625" style="43"/>
    <col min="14344" max="14344" width="13.5" style="43" customWidth="1"/>
    <col min="14345" max="14592" width="9.1640625" style="43"/>
    <col min="14593" max="14593" width="13.5" style="43" customWidth="1"/>
    <col min="14594" max="14594" width="9.1640625" style="43"/>
    <col min="14595" max="14595" width="21.5" style="43" customWidth="1"/>
    <col min="14596" max="14596" width="14.5" style="43" customWidth="1"/>
    <col min="14597" max="14599" width="9.1640625" style="43"/>
    <col min="14600" max="14600" width="13.5" style="43" customWidth="1"/>
    <col min="14601" max="14848" width="9.1640625" style="43"/>
    <col min="14849" max="14849" width="13.5" style="43" customWidth="1"/>
    <col min="14850" max="14850" width="9.1640625" style="43"/>
    <col min="14851" max="14851" width="21.5" style="43" customWidth="1"/>
    <col min="14852" max="14852" width="14.5" style="43" customWidth="1"/>
    <col min="14853" max="14855" width="9.1640625" style="43"/>
    <col min="14856" max="14856" width="13.5" style="43" customWidth="1"/>
    <col min="14857" max="15104" width="9.1640625" style="43"/>
    <col min="15105" max="15105" width="13.5" style="43" customWidth="1"/>
    <col min="15106" max="15106" width="9.1640625" style="43"/>
    <col min="15107" max="15107" width="21.5" style="43" customWidth="1"/>
    <col min="15108" max="15108" width="14.5" style="43" customWidth="1"/>
    <col min="15109" max="15111" width="9.1640625" style="43"/>
    <col min="15112" max="15112" width="13.5" style="43" customWidth="1"/>
    <col min="15113" max="15360" width="9.1640625" style="43"/>
    <col min="15361" max="15361" width="13.5" style="43" customWidth="1"/>
    <col min="15362" max="15362" width="9.1640625" style="43"/>
    <col min="15363" max="15363" width="21.5" style="43" customWidth="1"/>
    <col min="15364" max="15364" width="14.5" style="43" customWidth="1"/>
    <col min="15365" max="15367" width="9.1640625" style="43"/>
    <col min="15368" max="15368" width="13.5" style="43" customWidth="1"/>
    <col min="15369" max="15616" width="9.1640625" style="43"/>
    <col min="15617" max="15617" width="13.5" style="43" customWidth="1"/>
    <col min="15618" max="15618" width="9.1640625" style="43"/>
    <col min="15619" max="15619" width="21.5" style="43" customWidth="1"/>
    <col min="15620" max="15620" width="14.5" style="43" customWidth="1"/>
    <col min="15621" max="15623" width="9.1640625" style="43"/>
    <col min="15624" max="15624" width="13.5" style="43" customWidth="1"/>
    <col min="15625" max="15872" width="9.1640625" style="43"/>
    <col min="15873" max="15873" width="13.5" style="43" customWidth="1"/>
    <col min="15874" max="15874" width="9.1640625" style="43"/>
    <col min="15875" max="15875" width="21.5" style="43" customWidth="1"/>
    <col min="15876" max="15876" width="14.5" style="43" customWidth="1"/>
    <col min="15877" max="15879" width="9.1640625" style="43"/>
    <col min="15880" max="15880" width="13.5" style="43" customWidth="1"/>
    <col min="15881" max="16128" width="9.1640625" style="43"/>
    <col min="16129" max="16129" width="13.5" style="43" customWidth="1"/>
    <col min="16130" max="16130" width="9.1640625" style="43"/>
    <col min="16131" max="16131" width="21.5" style="43" customWidth="1"/>
    <col min="16132" max="16132" width="14.5" style="43" customWidth="1"/>
    <col min="16133" max="16135" width="9.1640625" style="43"/>
    <col min="16136" max="16136" width="13.5" style="43" customWidth="1"/>
    <col min="16137" max="16384" width="9.1640625" style="43"/>
  </cols>
  <sheetData>
    <row r="1" spans="1:25" ht="15" thickBot="1" x14ac:dyDescent="0.2">
      <c r="A1" s="40" t="s">
        <v>44</v>
      </c>
      <c r="B1" s="41" t="s">
        <v>45</v>
      </c>
      <c r="C1" s="42" t="s">
        <v>46</v>
      </c>
      <c r="D1" s="43" t="s">
        <v>47</v>
      </c>
      <c r="E1" s="43" t="s">
        <v>10</v>
      </c>
      <c r="F1" s="43" t="s">
        <v>11</v>
      </c>
      <c r="G1" s="44" t="s">
        <v>48</v>
      </c>
      <c r="H1" s="45" t="s">
        <v>49</v>
      </c>
      <c r="I1" s="46" t="s">
        <v>50</v>
      </c>
      <c r="J1" s="46" t="s">
        <v>51</v>
      </c>
      <c r="K1" s="47" t="s">
        <v>52</v>
      </c>
      <c r="L1" s="48" t="s">
        <v>53</v>
      </c>
      <c r="X1" s="43" t="s">
        <v>54</v>
      </c>
      <c r="Y1" s="49">
        <v>0</v>
      </c>
    </row>
    <row r="2" spans="1:25" x14ac:dyDescent="0.15">
      <c r="A2" s="50">
        <f>IF(ISNUMBER('[1]Race 1'!A4),'[1]Race 1'!A4,"")</f>
        <v>3</v>
      </c>
      <c r="B2" s="51">
        <f>IF(ISNUMBER('[1]Race 1'!A4),'[1]Race 1'!B4,"")</f>
        <v>3</v>
      </c>
      <c r="C2" s="43" t="str">
        <f>IF(ISNUMBER('[1]Race 1'!A4),'[1]Race 1'!C4&amp;" "&amp;'[1]Race 1'!D4,"")</f>
        <v>DAVIES MICHAEL</v>
      </c>
      <c r="D2" s="43" t="str">
        <f>IF(ISNUMBER('[1]Race 1'!A4),'[1]Race 1'!G4,"")</f>
        <v>Senior_M</v>
      </c>
      <c r="E2" s="43" t="str">
        <f>IF(ISNUMBER('[1]Race 1'!A4),'[1]Race 1'!I4,"")</f>
        <v>Men</v>
      </c>
      <c r="F2" s="43">
        <f>IF(ISNUMBER('[1]Race 1'!A4),'[1]Race 1'!H4,"")</f>
        <v>58</v>
      </c>
      <c r="G2" s="44">
        <f>IF(ISNUMBER('[1]Race 1'!A4),'[1]Race 1'!O4/60,"")</f>
        <v>1.6053240740740739E-2</v>
      </c>
      <c r="H2" s="52">
        <f>IF(A2="","",IF(E2="Men",VLOOKUP(F2,'[1]Time trial standards'!A$3:B$82,2,FALSE),VLOOKUP(F2,'[1]Time trial standards'!A$3:C$82,3,FALSE)))</f>
        <v>2.1375771604938271E-2</v>
      </c>
      <c r="I2" s="46" t="str">
        <f t="shared" ref="I2:I33" si="0">IF(G2="","",IF(G2-H2&gt;0,G2-H2,""))</f>
        <v/>
      </c>
      <c r="J2" s="46">
        <f t="shared" ref="J2:J33" si="1">IF(G2="","",IF(G2-H2&gt;0,"",H2-G2))</f>
        <v>5.3225308641975319E-3</v>
      </c>
      <c r="K2" s="53">
        <f t="shared" ref="K2:K33" si="2">IF(OR(G2="",G2=Y$1),"",IF(I2="",-J2/G2*100,I2/G2*100))</f>
        <v>-33.155491468397031</v>
      </c>
      <c r="L2" s="43">
        <f t="shared" ref="L2:L33" si="3">IF(K2="","",RANK(K2,K$2:K$100,1))</f>
        <v>1</v>
      </c>
    </row>
    <row r="3" spans="1:25" x14ac:dyDescent="0.15">
      <c r="A3" s="50">
        <f>IF(ISNUMBER('[1]Race 1'!A11),'[1]Race 1'!A11,"")</f>
        <v>10</v>
      </c>
      <c r="B3" s="51">
        <f>IF(ISNUMBER('[1]Race 1'!A11),'[1]Race 1'!B11,"")</f>
        <v>21</v>
      </c>
      <c r="C3" s="43" t="str">
        <f>IF(ISNUMBER('[1]Race 1'!A11),'[1]Race 1'!C11&amp;" "&amp;'[1]Race 1'!D11,"")</f>
        <v>ARCHER MICHAEL</v>
      </c>
      <c r="D3" s="43" t="str">
        <f>IF(ISNUMBER('[1]Race 1'!A11),'[1]Race 1'!G11,"")</f>
        <v>Senior_M</v>
      </c>
      <c r="E3" s="43" t="str">
        <f>IF(ISNUMBER('[1]Race 1'!A11),'[1]Race 1'!I11,"")</f>
        <v>Men</v>
      </c>
      <c r="F3" s="43">
        <f>IF(ISNUMBER('[1]Race 1'!A11),'[1]Race 1'!H11,"")</f>
        <v>52</v>
      </c>
      <c r="G3" s="44">
        <f>IF(ISNUMBER('[1]Race 1'!A11),'[1]Race 1'!O11/60,"")</f>
        <v>1.7361111111111112E-2</v>
      </c>
      <c r="H3" s="52">
        <f>IF(A3="","",IF(E3="Men",VLOOKUP(F3,'[1]Time trial standards'!A$3:B$82,2,FALSE),VLOOKUP(F3,'[1]Time trial standards'!A$3:C$82,3,FALSE)))</f>
        <v>2.0669174382716048E-2</v>
      </c>
      <c r="I3" s="46" t="str">
        <f t="shared" si="0"/>
        <v/>
      </c>
      <c r="J3" s="46">
        <f t="shared" si="1"/>
        <v>3.3080632716049364E-3</v>
      </c>
      <c r="K3" s="53">
        <f t="shared" si="2"/>
        <v>-19.054444444444432</v>
      </c>
      <c r="L3" s="43">
        <f t="shared" si="3"/>
        <v>2</v>
      </c>
    </row>
    <row r="4" spans="1:25" x14ac:dyDescent="0.15">
      <c r="A4" s="50">
        <f>IF(ISNUMBER('[1]Race 1'!A2),'[1]Race 1'!A2,"")</f>
        <v>1</v>
      </c>
      <c r="B4" s="51">
        <f>IF(ISNUMBER('[1]Race 1'!A2),'[1]Race 1'!B2,"")</f>
        <v>4</v>
      </c>
      <c r="C4" s="43" t="str">
        <f>IF(ISNUMBER('[1]Race 1'!A2),'[1]Race 1'!C2&amp;" "&amp;'[1]Race 1'!D2,"")</f>
        <v>HOFFMAN LUCAS</v>
      </c>
      <c r="D4" s="43" t="str">
        <f>IF(ISNUMBER('[1]Race 1'!A2),'[1]Race 1'!G2,"")</f>
        <v>Senior_M</v>
      </c>
      <c r="E4" s="43" t="str">
        <f>IF(ISNUMBER('[1]Race 1'!A2),'[1]Race 1'!I2,"")</f>
        <v>Men</v>
      </c>
      <c r="F4" s="43">
        <f>IF(ISNUMBER('[1]Race 1'!A2),'[1]Race 1'!H2,"")</f>
        <v>22</v>
      </c>
      <c r="G4" s="44">
        <f>IF(ISNUMBER('[1]Race 1'!A2),'[1]Race 1'!O2/60,"")</f>
        <v>1.5277777777777777E-2</v>
      </c>
      <c r="H4" s="52">
        <f>IF(A4="","",IF(E4="Men",VLOOKUP(F4,'[1]Time trial standards'!A$3:B$82,2,FALSE),VLOOKUP(F4,'[1]Time trial standards'!A$3:C$82,3,FALSE)))</f>
        <v>1.804629464363906E-2</v>
      </c>
      <c r="I4" s="46" t="str">
        <f t="shared" si="0"/>
        <v/>
      </c>
      <c r="J4" s="46">
        <f t="shared" si="1"/>
        <v>2.7685168658612824E-3</v>
      </c>
      <c r="K4" s="53">
        <f t="shared" si="2"/>
        <v>-18.121201303819305</v>
      </c>
      <c r="L4" s="43">
        <f t="shared" si="3"/>
        <v>3</v>
      </c>
    </row>
    <row r="5" spans="1:25" x14ac:dyDescent="0.15">
      <c r="A5" s="50">
        <f>IF(ISNUMBER('[1]Race 1'!A27),'[1]Race 1'!A27,"")</f>
        <v>2</v>
      </c>
      <c r="B5" s="51">
        <f>IF(ISNUMBER('[1]Race 1'!A27),'[1]Race 1'!B27,"")</f>
        <v>20</v>
      </c>
      <c r="C5" s="43" t="str">
        <f>IF(ISNUMBER('[1]Race 1'!A27),'[1]Race 1'!C27&amp;" "&amp;'[1]Race 1'!D27,"")</f>
        <v>KERNICH GEMMA</v>
      </c>
      <c r="D5" s="43" t="str">
        <f>IF(ISNUMBER('[1]Race 1'!A27),'[1]Race 1'!G27,"")</f>
        <v>Senior_W</v>
      </c>
      <c r="E5" s="43" t="str">
        <f>IF(ISNUMBER('[1]Race 1'!A27),'[1]Race 1'!I27,"")</f>
        <v>Women</v>
      </c>
      <c r="F5" s="43">
        <f>IF(ISNUMBER('[1]Race 1'!A27),'[1]Race 1'!H27,"")</f>
        <v>44</v>
      </c>
      <c r="G5" s="44">
        <f>IF(ISNUMBER('[1]Race 1'!A27),'[1]Race 1'!O27/60,"")</f>
        <v>1.8483796296296297E-2</v>
      </c>
      <c r="H5" s="52">
        <f>IF(A5="","",IF(E5="Men",VLOOKUP(F5,'[1]Time trial standards'!A$3:B$82,2,FALSE),VLOOKUP(F5,'[1]Time trial standards'!A$3:C$82,3,FALSE)))</f>
        <v>2.1232011959876541E-2</v>
      </c>
      <c r="I5" s="46" t="str">
        <f t="shared" si="0"/>
        <v/>
      </c>
      <c r="J5" s="46">
        <f t="shared" si="1"/>
        <v>2.7482156635802446E-3</v>
      </c>
      <c r="K5" s="53">
        <f t="shared" si="2"/>
        <v>-14.868242538092243</v>
      </c>
      <c r="L5" s="43">
        <f t="shared" si="3"/>
        <v>4</v>
      </c>
    </row>
    <row r="6" spans="1:25" x14ac:dyDescent="0.15">
      <c r="A6" s="50">
        <f>IF(ISNUMBER('[1]Race 1'!A10),'[1]Race 1'!A10,"")</f>
        <v>9</v>
      </c>
      <c r="B6" s="51">
        <f>IF(ISNUMBER('[1]Race 1'!A10),'[1]Race 1'!B10,"")</f>
        <v>10</v>
      </c>
      <c r="C6" s="43" t="str">
        <f>IF(ISNUMBER('[1]Race 1'!A10),'[1]Race 1'!C10&amp;" "&amp;'[1]Race 1'!D10,"")</f>
        <v>CHABREL NICHOLAS</v>
      </c>
      <c r="D6" s="43" t="str">
        <f>IF(ISNUMBER('[1]Race 1'!A10),'[1]Race 1'!G10,"")</f>
        <v>Senior_M</v>
      </c>
      <c r="E6" s="43" t="str">
        <f>IF(ISNUMBER('[1]Race 1'!A10),'[1]Race 1'!I10,"")</f>
        <v>Men</v>
      </c>
      <c r="F6" s="43">
        <f>IF(ISNUMBER('[1]Race 1'!A10),'[1]Race 1'!H10,"")</f>
        <v>44</v>
      </c>
      <c r="G6" s="44">
        <f>IF(ISNUMBER('[1]Race 1'!A10),'[1]Race 1'!O10/60,"")</f>
        <v>1.7349537037037035E-2</v>
      </c>
      <c r="H6" s="52">
        <f>IF(A6="","",IF(E6="Men",VLOOKUP(F6,'[1]Time trial standards'!A$3:B$82,2,FALSE),VLOOKUP(F6,'[1]Time trial standards'!A$3:C$82,3,FALSE)))</f>
        <v>1.9810836226851855E-2</v>
      </c>
      <c r="I6" s="46" t="str">
        <f t="shared" si="0"/>
        <v/>
      </c>
      <c r="J6" s="46">
        <f t="shared" si="1"/>
        <v>2.4612991898148202E-3</v>
      </c>
      <c r="K6" s="53">
        <f t="shared" si="2"/>
        <v>-14.186541027351602</v>
      </c>
      <c r="L6" s="43">
        <f t="shared" si="3"/>
        <v>5</v>
      </c>
    </row>
    <row r="7" spans="1:25" x14ac:dyDescent="0.15">
      <c r="A7" s="50">
        <f>IF(ISNUMBER('[1]Race 1'!A3),'[1]Race 1'!A3,"")</f>
        <v>2</v>
      </c>
      <c r="B7" s="51">
        <f>IF(ISNUMBER('[1]Race 1'!A3),'[1]Race 1'!B3,"")</f>
        <v>1</v>
      </c>
      <c r="C7" s="43" t="str">
        <f>IF(ISNUMBER('[1]Race 1'!A3),'[1]Race 1'!C3&amp;" "&amp;'[1]Race 1'!D3,"")</f>
        <v>PEARCE CALLUM</v>
      </c>
      <c r="D7" s="43" t="str">
        <f>IF(ISNUMBER('[1]Race 1'!A3),'[1]Race 1'!G3,"")</f>
        <v>Senior_M</v>
      </c>
      <c r="E7" s="43" t="str">
        <f>IF(ISNUMBER('[1]Race 1'!A3),'[1]Race 1'!I3,"")</f>
        <v>Men</v>
      </c>
      <c r="F7" s="43">
        <f>IF(ISNUMBER('[1]Race 1'!A3),'[1]Race 1'!H3,"")</f>
        <v>21</v>
      </c>
      <c r="G7" s="44">
        <f>IF(ISNUMBER('[1]Race 1'!A3),'[1]Race 1'!O3/60,"")</f>
        <v>1.5810185185185184E-2</v>
      </c>
      <c r="H7" s="52">
        <f>IF(A7="","",IF(E7="Men",VLOOKUP(F7,'[1]Time trial standards'!A$3:B$82,2,FALSE),VLOOKUP(F7,'[1]Time trial standards'!A$3:C$82,3,FALSE)))</f>
        <v>1.804629464363906E-2</v>
      </c>
      <c r="I7" s="46" t="str">
        <f t="shared" si="0"/>
        <v/>
      </c>
      <c r="J7" s="46">
        <f t="shared" si="1"/>
        <v>2.2361094584538756E-3</v>
      </c>
      <c r="K7" s="53">
        <f t="shared" si="2"/>
        <v>-14.143474173529638</v>
      </c>
      <c r="L7" s="43">
        <f t="shared" si="3"/>
        <v>6</v>
      </c>
    </row>
    <row r="8" spans="1:25" x14ac:dyDescent="0.15">
      <c r="A8" s="50">
        <f>IF(ISNUMBER('[1]Race 1'!A21),'[1]Race 1'!A21,"")</f>
        <v>20</v>
      </c>
      <c r="B8" s="51">
        <f>IF(ISNUMBER('[1]Race 1'!A21),'[1]Race 1'!B21,"")</f>
        <v>26</v>
      </c>
      <c r="C8" s="43" t="str">
        <f>IF(ISNUMBER('[1]Race 1'!A21),'[1]Race 1'!C21&amp;" "&amp;'[1]Race 1'!D21,"")</f>
        <v>NORRIS PHILIP</v>
      </c>
      <c r="D8" s="43" t="str">
        <f>IF(ISNUMBER('[1]Race 1'!A21),'[1]Race 1'!G21,"")</f>
        <v>Senior_M</v>
      </c>
      <c r="E8" s="43" t="str">
        <f>IF(ISNUMBER('[1]Race 1'!A21),'[1]Race 1'!I21,"")</f>
        <v>Men</v>
      </c>
      <c r="F8" s="43">
        <f>IF(ISNUMBER('[1]Race 1'!A21),'[1]Race 1'!H21,"")</f>
        <v>72</v>
      </c>
      <c r="G8" s="44">
        <f>IF(ISNUMBER('[1]Race 1'!A21),'[1]Race 1'!O21/60,"")</f>
        <v>2.0532407407407409E-2</v>
      </c>
      <c r="H8" s="52">
        <f>IF(A8="","",IF(E8="Men",VLOOKUP(F8,'[1]Time trial standards'!A$3:B$82,2,FALSE),VLOOKUP(F8,'[1]Time trial standards'!A$3:C$82,3,FALSE)))</f>
        <v>2.3415629822530863E-2</v>
      </c>
      <c r="I8" s="46" t="str">
        <f t="shared" si="0"/>
        <v/>
      </c>
      <c r="J8" s="46">
        <f t="shared" si="1"/>
        <v>2.8832224151234542E-3</v>
      </c>
      <c r="K8" s="53">
        <f t="shared" si="2"/>
        <v>-14.042300826756845</v>
      </c>
      <c r="L8" s="43">
        <f t="shared" si="3"/>
        <v>7</v>
      </c>
    </row>
    <row r="9" spans="1:25" x14ac:dyDescent="0.15">
      <c r="A9" s="50">
        <f>IF(ISNUMBER('[1]Race 1'!A5),'[1]Race 1'!A5,"")</f>
        <v>4</v>
      </c>
      <c r="B9" s="51">
        <f>IF(ISNUMBER('[1]Race 1'!A5),'[1]Race 1'!B5,"")</f>
        <v>2</v>
      </c>
      <c r="C9" s="43" t="str">
        <f>IF(ISNUMBER('[1]Race 1'!A5),'[1]Race 1'!C5&amp;" "&amp;'[1]Race 1'!D5,"")</f>
        <v>THOMAS Kael</v>
      </c>
      <c r="D9" s="43" t="str">
        <f>IF(ISNUMBER('[1]Race 1'!A5),'[1]Race 1'!G5,"")</f>
        <v>Senior_M</v>
      </c>
      <c r="E9" s="43" t="str">
        <f>IF(ISNUMBER('[1]Race 1'!A5),'[1]Race 1'!I5,"")</f>
        <v>Men</v>
      </c>
      <c r="F9" s="43">
        <f>IF(ISNUMBER('[1]Race 1'!A5),'[1]Race 1'!H5,"")</f>
        <v>18</v>
      </c>
      <c r="G9" s="44">
        <f>IF(ISNUMBER('[1]Race 1'!A5),'[1]Race 1'!O5/60,"")</f>
        <v>1.6145833333333335E-2</v>
      </c>
      <c r="H9" s="52">
        <f>IF(A9="","",IF(E9="Men",VLOOKUP(F9,'[1]Time trial standards'!A$3:B$82,2,FALSE),VLOOKUP(F9,'[1]Time trial standards'!A$3:C$82,3,FALSE)))</f>
        <v>1.8223387752218358E-2</v>
      </c>
      <c r="I9" s="46" t="str">
        <f t="shared" si="0"/>
        <v/>
      </c>
      <c r="J9" s="46">
        <f t="shared" si="1"/>
        <v>2.0775544188850227E-3</v>
      </c>
      <c r="K9" s="53">
        <f t="shared" si="2"/>
        <v>-12.867433820191106</v>
      </c>
      <c r="L9" s="43">
        <f t="shared" si="3"/>
        <v>8</v>
      </c>
    </row>
    <row r="10" spans="1:25" x14ac:dyDescent="0.15">
      <c r="A10" s="50">
        <f>IF(ISNUMBER('[1]Race 1'!A17),'[1]Race 1'!A17,"")</f>
        <v>16</v>
      </c>
      <c r="B10" s="51">
        <f>IF(ISNUMBER('[1]Race 1'!A17),'[1]Race 1'!B17,"")</f>
        <v>27</v>
      </c>
      <c r="C10" s="43" t="str">
        <f>IF(ISNUMBER('[1]Race 1'!A17),'[1]Race 1'!C17&amp;" "&amp;'[1]Race 1'!D17,"")</f>
        <v>BARNES DEREK</v>
      </c>
      <c r="D10" s="43" t="str">
        <f>IF(ISNUMBER('[1]Race 1'!A17),'[1]Race 1'!G17,"")</f>
        <v>Senior_M</v>
      </c>
      <c r="E10" s="43" t="str">
        <f>IF(ISNUMBER('[1]Race 1'!A17),'[1]Race 1'!I17,"")</f>
        <v>Men</v>
      </c>
      <c r="F10" s="43">
        <f>IF(ISNUMBER('[1]Race 1'!A17),'[1]Race 1'!H17,"")</f>
        <v>59</v>
      </c>
      <c r="G10" s="44">
        <f>IF(ISNUMBER('[1]Race 1'!A17),'[1]Race 1'!O17/60,"")</f>
        <v>1.9166666666666669E-2</v>
      </c>
      <c r="H10" s="52">
        <f>IF(A10="","",IF(E10="Men",VLOOKUP(F10,'[1]Time trial standards'!A$3:B$82,2,FALSE),VLOOKUP(F10,'[1]Time trial standards'!A$3:C$82,3,FALSE)))</f>
        <v>2.1500602816358027E-2</v>
      </c>
      <c r="I10" s="46" t="str">
        <f t="shared" si="0"/>
        <v/>
      </c>
      <c r="J10" s="46">
        <f t="shared" si="1"/>
        <v>2.3339361496913583E-3</v>
      </c>
      <c r="K10" s="53">
        <f t="shared" si="2"/>
        <v>-12.177058172302738</v>
      </c>
      <c r="L10" s="43">
        <f t="shared" si="3"/>
        <v>9</v>
      </c>
    </row>
    <row r="11" spans="1:25" x14ac:dyDescent="0.15">
      <c r="A11" s="50">
        <f>IF(ISNUMBER('[1]Race 1'!A15),'[1]Race 1'!A15,"")</f>
        <v>14</v>
      </c>
      <c r="B11" s="51">
        <f>IF(ISNUMBER('[1]Race 1'!A15),'[1]Race 1'!B15,"")</f>
        <v>12</v>
      </c>
      <c r="C11" s="43" t="str">
        <f>IF(ISNUMBER('[1]Race 1'!A15),'[1]Race 1'!C15&amp;" "&amp;'[1]Race 1'!D15,"")</f>
        <v>WEBB DARREN</v>
      </c>
      <c r="D11" s="43" t="str">
        <f>IF(ISNUMBER('[1]Race 1'!A15),'[1]Race 1'!G15,"")</f>
        <v>Senior_M</v>
      </c>
      <c r="E11" s="43" t="str">
        <f>IF(ISNUMBER('[1]Race 1'!A15),'[1]Race 1'!I15,"")</f>
        <v>Men</v>
      </c>
      <c r="F11" s="43">
        <f>IF(ISNUMBER('[1]Race 1'!A15),'[1]Race 1'!H15,"")</f>
        <v>46</v>
      </c>
      <c r="G11" s="44">
        <f>IF(ISNUMBER('[1]Race 1'!A15),'[1]Race 1'!O15/60,"")</f>
        <v>1.7997685185185186E-2</v>
      </c>
      <c r="H11" s="52">
        <f>IF(A11="","",IF(E11="Men",VLOOKUP(F11,'[1]Time trial standards'!A$3:B$82,2,FALSE),VLOOKUP(F11,'[1]Time trial standards'!A$3:C$82,3,FALSE)))</f>
        <v>2.0018422067901234E-2</v>
      </c>
      <c r="I11" s="46" t="str">
        <f t="shared" si="0"/>
        <v/>
      </c>
      <c r="J11" s="46">
        <f t="shared" si="1"/>
        <v>2.0207368827160482E-3</v>
      </c>
      <c r="K11" s="53">
        <f t="shared" si="2"/>
        <v>-11.227759914255083</v>
      </c>
      <c r="L11" s="43">
        <f t="shared" si="3"/>
        <v>10</v>
      </c>
    </row>
    <row r="12" spans="1:25" x14ac:dyDescent="0.15">
      <c r="A12" s="50">
        <f>IF(ISNUMBER('[1]Race 1'!A7),'[1]Race 1'!A7,"")</f>
        <v>6</v>
      </c>
      <c r="B12" s="51">
        <f>IF(ISNUMBER('[1]Race 1'!A7),'[1]Race 1'!B7,"")</f>
        <v>31</v>
      </c>
      <c r="C12" s="43" t="str">
        <f>IF(ISNUMBER('[1]Race 1'!A7),'[1]Race 1'!C7&amp;" "&amp;'[1]Race 1'!D7,"")</f>
        <v>MARRIAGE ZAC</v>
      </c>
      <c r="D12" s="43" t="str">
        <f>IF(ISNUMBER('[1]Race 1'!A7),'[1]Race 1'!G7,"")</f>
        <v>Senior_M</v>
      </c>
      <c r="E12" s="43" t="str">
        <f>IF(ISNUMBER('[1]Race 1'!A7),'[1]Race 1'!I7,"")</f>
        <v>Men</v>
      </c>
      <c r="F12" s="43">
        <f>IF(ISNUMBER('[1]Race 1'!A7),'[1]Race 1'!H7,"")</f>
        <v>16</v>
      </c>
      <c r="G12" s="44">
        <f>IF(ISNUMBER('[1]Race 1'!A7),'[1]Race 1'!O7/60,"")</f>
        <v>1.684027777777778E-2</v>
      </c>
      <c r="H12" s="52">
        <f>IF(A12="","",IF(E12="Men",VLOOKUP(F12,'[1]Time trial standards'!A$3:B$82,2,FALSE),VLOOKUP(F12,'[1]Time trial standards'!A$3:C$82,3,FALSE)))</f>
        <v>1.8621796231956284E-2</v>
      </c>
      <c r="I12" s="46" t="str">
        <f t="shared" si="0"/>
        <v/>
      </c>
      <c r="J12" s="46">
        <f t="shared" si="1"/>
        <v>1.7815184541785031E-3</v>
      </c>
      <c r="K12" s="53">
        <f t="shared" si="2"/>
        <v>-10.57891370728678</v>
      </c>
      <c r="L12" s="43">
        <f t="shared" si="3"/>
        <v>11</v>
      </c>
    </row>
    <row r="13" spans="1:25" x14ac:dyDescent="0.15">
      <c r="A13" s="50">
        <f>IF(ISNUMBER('[1]Race 1'!A6),'[1]Race 1'!A6,"")</f>
        <v>5</v>
      </c>
      <c r="B13" s="51">
        <f>IF(ISNUMBER('[1]Race 1'!A6),'[1]Race 1'!B6,"")</f>
        <v>7</v>
      </c>
      <c r="C13" s="43" t="str">
        <f>IF(ISNUMBER('[1]Race 1'!A6),'[1]Race 1'!C6&amp;" "&amp;'[1]Race 1'!D6,"")</f>
        <v>WIGHT LUKE</v>
      </c>
      <c r="D13" s="43" t="str">
        <f>IF(ISNUMBER('[1]Race 1'!A6),'[1]Race 1'!G6,"")</f>
        <v>Senior_M</v>
      </c>
      <c r="E13" s="43" t="str">
        <f>IF(ISNUMBER('[1]Race 1'!A6),'[1]Race 1'!I6,"")</f>
        <v>Men</v>
      </c>
      <c r="F13" s="43">
        <f>IF(ISNUMBER('[1]Race 1'!A6),'[1]Race 1'!H6,"")</f>
        <v>19</v>
      </c>
      <c r="G13" s="44">
        <f>IF(ISNUMBER('[1]Race 1'!A6),'[1]Race 1'!O6/60,"")</f>
        <v>1.6643518518518516E-2</v>
      </c>
      <c r="H13" s="52">
        <f>IF(A13="","",IF(E13="Men",VLOOKUP(F13,'[1]Time trial standards'!A$3:B$82,2,FALSE),VLOOKUP(F13,'[1]Time trial standards'!A$3:C$82,3,FALSE)))</f>
        <v>1.8050369682219305E-2</v>
      </c>
      <c r="I13" s="46" t="str">
        <f t="shared" si="0"/>
        <v/>
      </c>
      <c r="J13" s="46">
        <f t="shared" si="1"/>
        <v>1.4068511637007897E-3</v>
      </c>
      <c r="K13" s="53">
        <f t="shared" si="2"/>
        <v>-8.4528470475485555</v>
      </c>
      <c r="L13" s="43">
        <f t="shared" si="3"/>
        <v>12</v>
      </c>
    </row>
    <row r="14" spans="1:25" x14ac:dyDescent="0.15">
      <c r="A14" s="50">
        <f>IF(ISNUMBER('[1]Race 1'!A13),'[1]Race 1'!A13,"")</f>
        <v>12</v>
      </c>
      <c r="B14" s="51">
        <f>IF(ISNUMBER('[1]Race 1'!A13),'[1]Race 1'!B13,"")</f>
        <v>9</v>
      </c>
      <c r="C14" s="43" t="str">
        <f>IF(ISNUMBER('[1]Race 1'!A13),'[1]Race 1'!C13&amp;" "&amp;'[1]Race 1'!D13,"")</f>
        <v>SEARLE DARREN</v>
      </c>
      <c r="D14" s="43" t="str">
        <f>IF(ISNUMBER('[1]Race 1'!A13),'[1]Race 1'!G13,"")</f>
        <v>Senior_M</v>
      </c>
      <c r="E14" s="43" t="str">
        <f>IF(ISNUMBER('[1]Race 1'!A13),'[1]Race 1'!I13,"")</f>
        <v>Men</v>
      </c>
      <c r="F14" s="43">
        <f>IF(ISNUMBER('[1]Race 1'!A13),'[1]Race 1'!H13,"")</f>
        <v>39</v>
      </c>
      <c r="G14" s="44">
        <f>IF(ISNUMBER('[1]Race 1'!A13),'[1]Race 1'!O13/60,"")</f>
        <v>1.7789351851851855E-2</v>
      </c>
      <c r="H14" s="52">
        <f>IF(A14="","",IF(E14="Men",VLOOKUP(F14,'[1]Time trial standards'!A$3:B$82,2,FALSE),VLOOKUP(F14,'[1]Time trial standards'!A$3:C$82,3,FALSE)))</f>
        <v>1.9289761766975309E-2</v>
      </c>
      <c r="I14" s="46" t="str">
        <f t="shared" si="0"/>
        <v/>
      </c>
      <c r="J14" s="46">
        <f t="shared" si="1"/>
        <v>1.5004099151234539E-3</v>
      </c>
      <c r="K14" s="53">
        <f t="shared" si="2"/>
        <v>-8.4343146822814816</v>
      </c>
      <c r="L14" s="43">
        <f t="shared" si="3"/>
        <v>13</v>
      </c>
    </row>
    <row r="15" spans="1:25" x14ac:dyDescent="0.15">
      <c r="A15" s="50">
        <f>IF(ISNUMBER('[1]Race 1'!A9),'[1]Race 1'!A9,"")</f>
        <v>8</v>
      </c>
      <c r="B15" s="51">
        <f>IF(ISNUMBER('[1]Race 1'!A9),'[1]Race 1'!B9,"")</f>
        <v>22</v>
      </c>
      <c r="C15" s="43" t="str">
        <f>IF(ISNUMBER('[1]Race 1'!A9),'[1]Race 1'!C9&amp;" "&amp;'[1]Race 1'!D9,"")</f>
        <v>THURSBY JUDE</v>
      </c>
      <c r="D15" s="43" t="str">
        <f>IF(ISNUMBER('[1]Race 1'!A9),'[1]Race 1'!G9,"")</f>
        <v>Senior_M</v>
      </c>
      <c r="E15" s="43" t="str">
        <f>IF(ISNUMBER('[1]Race 1'!A9),'[1]Race 1'!I9,"")</f>
        <v>Men</v>
      </c>
      <c r="F15" s="43">
        <f>IF(ISNUMBER('[1]Race 1'!A9),'[1]Race 1'!H9,"")</f>
        <v>16</v>
      </c>
      <c r="G15" s="44">
        <f>IF(ISNUMBER('[1]Race 1'!A9),'[1]Race 1'!O9/60,"")</f>
        <v>1.7199074074074071E-2</v>
      </c>
      <c r="H15" s="52">
        <f>IF(A15="","",IF(E15="Men",VLOOKUP(F15,'[1]Time trial standards'!A$3:B$82,2,FALSE),VLOOKUP(F15,'[1]Time trial standards'!A$3:C$82,3,FALSE)))</f>
        <v>1.8621796231956284E-2</v>
      </c>
      <c r="I15" s="46" t="str">
        <f t="shared" si="0"/>
        <v/>
      </c>
      <c r="J15" s="46">
        <f t="shared" si="1"/>
        <v>1.422722157882212E-3</v>
      </c>
      <c r="K15" s="53">
        <f t="shared" si="2"/>
        <v>-8.2720857631913276</v>
      </c>
      <c r="L15" s="43">
        <f t="shared" si="3"/>
        <v>14</v>
      </c>
    </row>
    <row r="16" spans="1:25" x14ac:dyDescent="0.15">
      <c r="A16" s="50">
        <f>IF(ISNUMBER('[1]Race 1'!A8),'[1]Race 1'!A8,"")</f>
        <v>7</v>
      </c>
      <c r="B16" s="51">
        <f>IF(ISNUMBER('[1]Race 1'!A8),'[1]Race 1'!B8,"")</f>
        <v>5</v>
      </c>
      <c r="C16" s="43" t="str">
        <f>IF(ISNUMBER('[1]Race 1'!A8),'[1]Race 1'!C8&amp;" "&amp;'[1]Race 1'!D8,"")</f>
        <v>MILLER ANGUS</v>
      </c>
      <c r="D16" s="43" t="str">
        <f>IF(ISNUMBER('[1]Race 1'!A8),'[1]Race 1'!G8,"")</f>
        <v>Senior_M</v>
      </c>
      <c r="E16" s="43" t="str">
        <f>IF(ISNUMBER('[1]Race 1'!A8),'[1]Race 1'!I8,"")</f>
        <v>Men</v>
      </c>
      <c r="F16" s="43">
        <f>IF(ISNUMBER('[1]Race 1'!A8),'[1]Race 1'!H8,"")</f>
        <v>17</v>
      </c>
      <c r="G16" s="44">
        <f>IF(ISNUMBER('[1]Race 1'!A8),'[1]Race 1'!O8/60,"")</f>
        <v>1.7152777777777777E-2</v>
      </c>
      <c r="H16" s="52">
        <f>IF(A16="","",IF(E16="Men",VLOOKUP(F16,'[1]Time trial standards'!A$3:B$82,2,FALSE),VLOOKUP(F16,'[1]Time trial standards'!A$3:C$82,3,FALSE)))</f>
        <v>1.8413300125359286E-2</v>
      </c>
      <c r="I16" s="46" t="str">
        <f t="shared" si="0"/>
        <v/>
      </c>
      <c r="J16" s="46">
        <f t="shared" si="1"/>
        <v>1.2605223475815087E-3</v>
      </c>
      <c r="K16" s="53">
        <f t="shared" si="2"/>
        <v>-7.3487942531067718</v>
      </c>
      <c r="L16" s="43">
        <f t="shared" si="3"/>
        <v>15</v>
      </c>
    </row>
    <row r="17" spans="1:12" x14ac:dyDescent="0.15">
      <c r="A17" s="50">
        <f>IF(ISNUMBER('[1]Race 1'!A16),'[1]Race 1'!A16,"")</f>
        <v>15</v>
      </c>
      <c r="B17" s="51">
        <f>IF(ISNUMBER('[1]Race 1'!A16),'[1]Race 1'!B16,"")</f>
        <v>14</v>
      </c>
      <c r="C17" s="43" t="str">
        <f>IF(ISNUMBER('[1]Race 1'!A16),'[1]Race 1'!C16&amp;" "&amp;'[1]Race 1'!D16,"")</f>
        <v>MILLER DAVID</v>
      </c>
      <c r="D17" s="43" t="str">
        <f>IF(ISNUMBER('[1]Race 1'!A16),'[1]Race 1'!G16,"")</f>
        <v>Senior_M</v>
      </c>
      <c r="E17" s="43" t="str">
        <f>IF(ISNUMBER('[1]Race 1'!A16),'[1]Race 1'!I16,"")</f>
        <v>Men</v>
      </c>
      <c r="F17" s="43">
        <f>IF(ISNUMBER('[1]Race 1'!A16),'[1]Race 1'!H16,"")</f>
        <v>45</v>
      </c>
      <c r="G17" s="44">
        <f>IF(ISNUMBER('[1]Race 1'!A16),'[1]Race 1'!O16/60,"")</f>
        <v>1.8680555555555554E-2</v>
      </c>
      <c r="H17" s="52">
        <f>IF(A17="","",IF(E17="Men",VLOOKUP(F17,'[1]Time trial standards'!A$3:B$82,2,FALSE),VLOOKUP(F17,'[1]Time trial standards'!A$3:C$82,3,FALSE)))</f>
        <v>1.9917365933641976E-2</v>
      </c>
      <c r="I17" s="46" t="str">
        <f t="shared" si="0"/>
        <v/>
      </c>
      <c r="J17" s="46">
        <f t="shared" si="1"/>
        <v>1.2368103780864212E-3</v>
      </c>
      <c r="K17" s="53">
        <f t="shared" si="2"/>
        <v>-6.6208436596447831</v>
      </c>
      <c r="L17" s="43">
        <f t="shared" si="3"/>
        <v>16</v>
      </c>
    </row>
    <row r="18" spans="1:12" x14ac:dyDescent="0.15">
      <c r="A18" s="50">
        <f>IF(ISNUMBER('[1]Race 1'!A28),'[1]Race 1'!A28,"")</f>
        <v>3</v>
      </c>
      <c r="B18" s="51">
        <f>IF(ISNUMBER('[1]Race 1'!A28),'[1]Race 1'!B28,"")</f>
        <v>33</v>
      </c>
      <c r="C18" s="43" t="str">
        <f>IF(ISNUMBER('[1]Race 1'!A28),'[1]Race 1'!C28&amp;" "&amp;'[1]Race 1'!D28,"")</f>
        <v>DOLMAN BRONWYN</v>
      </c>
      <c r="D18" s="43" t="str">
        <f>IF(ISNUMBER('[1]Race 1'!A28),'[1]Race 1'!G28,"")</f>
        <v>Senior_W</v>
      </c>
      <c r="E18" s="43" t="str">
        <f>IF(ISNUMBER('[1]Race 1'!A28),'[1]Race 1'!I28,"")</f>
        <v>Women</v>
      </c>
      <c r="F18" s="43">
        <f>IF(ISNUMBER('[1]Race 1'!A28),'[1]Race 1'!H28,"")</f>
        <v>37</v>
      </c>
      <c r="G18" s="44">
        <f>IF(ISNUMBER('[1]Race 1'!A28),'[1]Race 1'!O28/60,"")</f>
        <v>1.9259259259259261E-2</v>
      </c>
      <c r="H18" s="52">
        <f>IF(A18="","",IF(E18="Men",VLOOKUP(F18,'[1]Time trial standards'!A$3:B$82,2,FALSE),VLOOKUP(F18,'[1]Time trial standards'!A$3:C$82,3,FALSE)))</f>
        <v>2.0426239390432099E-2</v>
      </c>
      <c r="I18" s="46" t="str">
        <f t="shared" si="0"/>
        <v/>
      </c>
      <c r="J18" s="46">
        <f t="shared" si="1"/>
        <v>1.166980131172838E-3</v>
      </c>
      <c r="K18" s="53">
        <f t="shared" si="2"/>
        <v>-6.0593199118589656</v>
      </c>
      <c r="L18" s="43">
        <f t="shared" si="3"/>
        <v>17</v>
      </c>
    </row>
    <row r="19" spans="1:12" x14ac:dyDescent="0.15">
      <c r="A19" s="50">
        <f>IF(ISNUMBER('[1]Race 1'!A30),'[1]Race 1'!A30,"")</f>
        <v>5</v>
      </c>
      <c r="B19" s="51">
        <f>IF(ISNUMBER('[1]Race 1'!A30),'[1]Race 1'!B30,"")</f>
        <v>40</v>
      </c>
      <c r="C19" s="43" t="str">
        <f>IF(ISNUMBER('[1]Race 1'!A30),'[1]Race 1'!C30&amp;" "&amp;'[1]Race 1'!D30,"")</f>
        <v>BIRKS VICKI-LYNNE</v>
      </c>
      <c r="D19" s="43" t="str">
        <f>IF(ISNUMBER('[1]Race 1'!A30),'[1]Race 1'!G30,"")</f>
        <v>Senior_W</v>
      </c>
      <c r="E19" s="43" t="str">
        <f>IF(ISNUMBER('[1]Race 1'!A30),'[1]Race 1'!I30,"")</f>
        <v>Women</v>
      </c>
      <c r="F19" s="43">
        <f>IF(ISNUMBER('[1]Race 1'!A30),'[1]Race 1'!H30,"")</f>
        <v>60</v>
      </c>
      <c r="G19" s="44">
        <f>IF(ISNUMBER('[1]Race 1'!A30),'[1]Race 1'!O30/60,"")</f>
        <v>2.1979166666666664E-2</v>
      </c>
      <c r="H19" s="52">
        <f>IF(A19="","",IF(E19="Men",VLOOKUP(F19,'[1]Time trial standards'!A$3:B$82,2,FALSE),VLOOKUP(F19,'[1]Time trial standards'!A$3:C$82,3,FALSE)))</f>
        <v>2.3188802083333331E-2</v>
      </c>
      <c r="I19" s="46" t="str">
        <f t="shared" si="0"/>
        <v/>
      </c>
      <c r="J19" s="46">
        <f t="shared" si="1"/>
        <v>1.209635416666667E-3</v>
      </c>
      <c r="K19" s="53">
        <f t="shared" si="2"/>
        <v>-5.5035545023696706</v>
      </c>
      <c r="L19" s="43">
        <f t="shared" si="3"/>
        <v>18</v>
      </c>
    </row>
    <row r="20" spans="1:12" x14ac:dyDescent="0.15">
      <c r="A20" s="50">
        <f>IF(ISNUMBER('[1]Race 1'!A32),'[1]Race 1'!A32,"")</f>
        <v>7</v>
      </c>
      <c r="B20" s="51">
        <f>IF(ISNUMBER('[1]Race 1'!A32),'[1]Race 1'!B32,"")</f>
        <v>50</v>
      </c>
      <c r="C20" s="43" t="str">
        <f>IF(ISNUMBER('[1]Race 1'!A32),'[1]Race 1'!C32&amp;" "&amp;'[1]Race 1'!D32,"")</f>
        <v>BOYLAN MARGARET</v>
      </c>
      <c r="D20" s="43" t="str">
        <f>IF(ISNUMBER('[1]Race 1'!A32),'[1]Race 1'!G32,"")</f>
        <v>Senior_W</v>
      </c>
      <c r="E20" s="43" t="str">
        <f>IF(ISNUMBER('[1]Race 1'!A32),'[1]Race 1'!I32,"")</f>
        <v>Women</v>
      </c>
      <c r="F20" s="43">
        <f>IF(ISNUMBER('[1]Race 1'!A32),'[1]Race 1'!H32,"")</f>
        <v>61</v>
      </c>
      <c r="G20" s="44">
        <f>IF(ISNUMBER('[1]Race 1'!A32),'[1]Race 1'!O32/60,"")</f>
        <v>2.2164351851851852E-2</v>
      </c>
      <c r="H20" s="52">
        <f>IF(A20="","",IF(E20="Men",VLOOKUP(F20,'[1]Time trial standards'!A$3:B$82,2,FALSE),VLOOKUP(F20,'[1]Time trial standards'!A$3:C$82,3,FALSE)))</f>
        <v>2.3331934799382711E-2</v>
      </c>
      <c r="I20" s="46" t="str">
        <f t="shared" si="0"/>
        <v/>
      </c>
      <c r="J20" s="46">
        <f t="shared" si="1"/>
        <v>1.1675829475308597E-3</v>
      </c>
      <c r="K20" s="53">
        <f t="shared" si="2"/>
        <v>-5.2678416013924947</v>
      </c>
      <c r="L20" s="43">
        <f t="shared" si="3"/>
        <v>19</v>
      </c>
    </row>
    <row r="21" spans="1:12" x14ac:dyDescent="0.15">
      <c r="A21" s="50">
        <f>IF(ISNUMBER('[1]Race 1'!A38),'[1]Race 1'!A38,"")</f>
        <v>1</v>
      </c>
      <c r="B21" s="51">
        <f>IF(ISNUMBER('[1]Race 1'!A38),'[1]Race 1'!B38,"")</f>
        <v>25</v>
      </c>
      <c r="C21" s="43" t="str">
        <f>IF(ISNUMBER('[1]Race 1'!A38),'[1]Race 1'!C38&amp;" "&amp;'[1]Race 1'!D38,"")</f>
        <v>GOLDING SAM</v>
      </c>
      <c r="D21" s="43" t="str">
        <f>IF(ISNUMBER('[1]Race 1'!A38),'[1]Race 1'!G38,"")</f>
        <v>JM17</v>
      </c>
      <c r="E21" s="43" t="str">
        <f>IF(ISNUMBER('[1]Race 1'!A38),'[1]Race 1'!I38,"")</f>
        <v>Men</v>
      </c>
      <c r="F21" s="43">
        <f>IF(ISNUMBER('[1]Race 1'!A38),'[1]Race 1'!H38,"")</f>
        <v>15</v>
      </c>
      <c r="G21" s="44">
        <f>IF(ISNUMBER('[1]Race 1'!A38),'[1]Race 1'!O38/60,"")</f>
        <v>1.7893518518518517E-2</v>
      </c>
      <c r="H21" s="52">
        <f>IF(A21="","",IF(E21="Men",VLOOKUP(F21,'[1]Time trial standards'!A$3:B$82,2,FALSE),VLOOKUP(F21,'[1]Time trial standards'!A$3:C$82,3,FALSE)))</f>
        <v>1.8835879424521765E-2</v>
      </c>
      <c r="I21" s="46" t="str">
        <f t="shared" si="0"/>
        <v/>
      </c>
      <c r="J21" s="46">
        <f t="shared" si="1"/>
        <v>9.4236090600324784E-4</v>
      </c>
      <c r="K21" s="53">
        <f t="shared" si="2"/>
        <v>-5.2664930322561849</v>
      </c>
      <c r="L21" s="43">
        <f t="shared" si="3"/>
        <v>20</v>
      </c>
    </row>
    <row r="22" spans="1:12" x14ac:dyDescent="0.15">
      <c r="A22" s="50">
        <f>IF(ISNUMBER('[1]Race 1'!A12),'[1]Race 1'!A12,"")</f>
        <v>11</v>
      </c>
      <c r="B22" s="51">
        <f>IF(ISNUMBER('[1]Race 1'!A12),'[1]Race 1'!B12,"")</f>
        <v>13</v>
      </c>
      <c r="C22" s="43" t="str">
        <f>IF(ISNUMBER('[1]Race 1'!A12),'[1]Race 1'!C12&amp;" "&amp;'[1]Race 1'!D12,"")</f>
        <v>MURADA ELLIOTT</v>
      </c>
      <c r="D22" s="43" t="str">
        <f>IF(ISNUMBER('[1]Race 1'!A12),'[1]Race 1'!G12,"")</f>
        <v>Senior_M</v>
      </c>
      <c r="E22" s="43" t="str">
        <f>IF(ISNUMBER('[1]Race 1'!A12),'[1]Race 1'!I12,"")</f>
        <v>Men</v>
      </c>
      <c r="F22" s="43">
        <f>IF(ISNUMBER('[1]Race 1'!A12),'[1]Race 1'!H12,"")</f>
        <v>17</v>
      </c>
      <c r="G22" s="44">
        <f>IF(ISNUMBER('[1]Race 1'!A12),'[1]Race 1'!O12/60,"")</f>
        <v>1.7557870370370373E-2</v>
      </c>
      <c r="H22" s="52">
        <f>IF(A22="","",IF(E22="Men",VLOOKUP(F22,'[1]Time trial standards'!A$3:B$82,2,FALSE),VLOOKUP(F22,'[1]Time trial standards'!A$3:C$82,3,FALSE)))</f>
        <v>1.8413300125359286E-2</v>
      </c>
      <c r="I22" s="46" t="str">
        <f t="shared" si="0"/>
        <v/>
      </c>
      <c r="J22" s="46">
        <f t="shared" si="1"/>
        <v>8.5542975498891297E-4</v>
      </c>
      <c r="K22" s="53">
        <f t="shared" si="2"/>
        <v>-4.8720587232064645</v>
      </c>
      <c r="L22" s="43">
        <f t="shared" si="3"/>
        <v>21</v>
      </c>
    </row>
    <row r="23" spans="1:12" x14ac:dyDescent="0.15">
      <c r="A23" s="50">
        <f>IF(ISNUMBER('[1]Race 1'!A26),'[1]Race 1'!A26,"")</f>
        <v>1</v>
      </c>
      <c r="B23" s="51">
        <f>IF(ISNUMBER('[1]Race 1'!A26),'[1]Race 1'!B26,"")</f>
        <v>36</v>
      </c>
      <c r="C23" s="43" t="str">
        <f>IF(ISNUMBER('[1]Race 1'!A26),'[1]Race 1'!C26&amp;" "&amp;'[1]Race 1'!D26,"")</f>
        <v>PATE AMBER</v>
      </c>
      <c r="D23" s="43" t="str">
        <f>IF(ISNUMBER('[1]Race 1'!A26),'[1]Race 1'!G26,"")</f>
        <v>Senior_W</v>
      </c>
      <c r="E23" s="43" t="str">
        <f>IF(ISNUMBER('[1]Race 1'!A26),'[1]Race 1'!I26,"")</f>
        <v>Women</v>
      </c>
      <c r="F23" s="43">
        <f>IF(ISNUMBER('[1]Race 1'!A26),'[1]Race 1'!H26,"")</f>
        <v>24</v>
      </c>
      <c r="G23" s="44">
        <f>IF(ISNUMBER('[1]Race 1'!A26),'[1]Race 1'!O26/60,"")</f>
        <v>1.8472222222222223E-2</v>
      </c>
      <c r="H23" s="52">
        <f>IF(A23="","",IF(E23="Men",VLOOKUP(F23,'[1]Time trial standards'!A$3:B$82,2,FALSE),VLOOKUP(F23,'[1]Time trial standards'!A$3:C$82,3,FALSE)))</f>
        <v>1.9329173251784331E-2</v>
      </c>
      <c r="I23" s="46" t="str">
        <f t="shared" si="0"/>
        <v/>
      </c>
      <c r="J23" s="46">
        <f t="shared" si="1"/>
        <v>8.5695102956210786E-4</v>
      </c>
      <c r="K23" s="53">
        <f t="shared" si="2"/>
        <v>-4.6391333931181773</v>
      </c>
      <c r="L23" s="43">
        <f t="shared" si="3"/>
        <v>22</v>
      </c>
    </row>
    <row r="24" spans="1:12" x14ac:dyDescent="0.15">
      <c r="A24" s="50">
        <f>IF(ISNUMBER('[1]Race 1'!A14),'[1]Race 1'!A14,"")</f>
        <v>13</v>
      </c>
      <c r="B24" s="51">
        <f>IF(ISNUMBER('[1]Race 1'!A14),'[1]Race 1'!B14,"")</f>
        <v>29</v>
      </c>
      <c r="C24" s="43" t="str">
        <f>IF(ISNUMBER('[1]Race 1'!A14),'[1]Race 1'!C14&amp;" "&amp;'[1]Race 1'!D14,"")</f>
        <v>FIELKE JAI</v>
      </c>
      <c r="D24" s="43" t="str">
        <f>IF(ISNUMBER('[1]Race 1'!A14),'[1]Race 1'!G14,"")</f>
        <v>Senior_M</v>
      </c>
      <c r="E24" s="43" t="str">
        <f>IF(ISNUMBER('[1]Race 1'!A14),'[1]Race 1'!I14,"")</f>
        <v>Men</v>
      </c>
      <c r="F24" s="43">
        <f>IF(ISNUMBER('[1]Race 1'!A14),'[1]Race 1'!H14,"")</f>
        <v>16</v>
      </c>
      <c r="G24" s="44">
        <f>IF(ISNUMBER('[1]Race 1'!A14),'[1]Race 1'!O14/60,"")</f>
        <v>1.787037037037037E-2</v>
      </c>
      <c r="H24" s="52">
        <f>IF(A24="","",IF(E24="Men",VLOOKUP(F24,'[1]Time trial standards'!A$3:B$82,2,FALSE),VLOOKUP(F24,'[1]Time trial standards'!A$3:C$82,3,FALSE)))</f>
        <v>1.8621796231956284E-2</v>
      </c>
      <c r="I24" s="46" t="str">
        <f t="shared" si="0"/>
        <v/>
      </c>
      <c r="J24" s="46">
        <f t="shared" si="1"/>
        <v>7.5142586158591373E-4</v>
      </c>
      <c r="K24" s="53">
        <f t="shared" si="2"/>
        <v>-4.2048701062838703</v>
      </c>
      <c r="L24" s="43">
        <f t="shared" si="3"/>
        <v>23</v>
      </c>
    </row>
    <row r="25" spans="1:12" x14ac:dyDescent="0.15">
      <c r="A25" s="50">
        <f>IF(ISNUMBER('[1]Race 1'!A39),'[1]Race 1'!A39,"")</f>
        <v>1</v>
      </c>
      <c r="B25" s="51">
        <f>IF(ISNUMBER('[1]Race 1'!A39),'[1]Race 1'!B39,"")</f>
        <v>28</v>
      </c>
      <c r="C25" s="43" t="str">
        <f>IF(ISNUMBER('[1]Race 1'!A39),'[1]Race 1'!C39&amp;" "&amp;'[1]Race 1'!D39,"")</f>
        <v>WIGHT TESS</v>
      </c>
      <c r="D25" s="43" t="str">
        <f>IF(ISNUMBER('[1]Race 1'!A39),'[1]Race 1'!G39,"")</f>
        <v>JW17</v>
      </c>
      <c r="E25" s="43" t="str">
        <f>IF(ISNUMBER('[1]Race 1'!A39),'[1]Race 1'!I39,"")</f>
        <v>Women</v>
      </c>
      <c r="F25" s="43">
        <f>IF(ISNUMBER('[1]Race 1'!A39),'[1]Race 1'!H39,"")</f>
        <v>15</v>
      </c>
      <c r="G25" s="44">
        <f>IF(ISNUMBER('[1]Race 1'!A39),'[1]Race 1'!O39/60,"")</f>
        <v>1.9409722222222221E-2</v>
      </c>
      <c r="H25" s="52">
        <f>IF(A25="","",IF(E25="Men",VLOOKUP(F25,'[1]Time trial standards'!A$3:B$82,2,FALSE),VLOOKUP(F25,'[1]Time trial standards'!A$3:C$82,3,FALSE)))</f>
        <v>1.9924809135083495E-2</v>
      </c>
      <c r="I25" s="46" t="str">
        <f t="shared" si="0"/>
        <v/>
      </c>
      <c r="J25" s="46">
        <f t="shared" si="1"/>
        <v>5.1508691286127409E-4</v>
      </c>
      <c r="K25" s="53">
        <f t="shared" si="2"/>
        <v>-2.6537572612530762</v>
      </c>
      <c r="L25" s="43">
        <f t="shared" si="3"/>
        <v>24</v>
      </c>
    </row>
    <row r="26" spans="1:12" x14ac:dyDescent="0.15">
      <c r="A26" s="50">
        <f>IF(ISNUMBER('[1]Race 1'!A40),'[1]Race 1'!A40,"")</f>
        <v>1</v>
      </c>
      <c r="B26" s="51">
        <f>IF(ISNUMBER('[1]Race 1'!A40),'[1]Race 1'!B40,"")</f>
        <v>30</v>
      </c>
      <c r="C26" s="43" t="str">
        <f>IF(ISNUMBER('[1]Race 1'!A40),'[1]Race 1'!C40&amp;" "&amp;'[1]Race 1'!D40,"")</f>
        <v>ALLEN GRANT</v>
      </c>
      <c r="D26" s="43" t="str">
        <f>IF(ISNUMBER('[1]Race 1'!A40),'[1]Race 1'!G40,"")</f>
        <v>Rec</v>
      </c>
      <c r="E26" s="43" t="str">
        <f>IF(ISNUMBER('[1]Race 1'!A40),'[1]Race 1'!I40,"")</f>
        <v>Men</v>
      </c>
      <c r="F26" s="43">
        <f>IF(ISNUMBER('[1]Race 1'!A40),'[1]Race 1'!H40,"")</f>
        <v>39</v>
      </c>
      <c r="G26" s="44">
        <f>IF(ISNUMBER('[1]Race 1'!A40),'[1]Race 1'!O40/60,"")</f>
        <v>1.8796296296296297E-2</v>
      </c>
      <c r="H26" s="52">
        <f>IF(A26="","",IF(E26="Men",VLOOKUP(F26,'[1]Time trial standards'!A$3:B$82,2,FALSE),VLOOKUP(F26,'[1]Time trial standards'!A$3:C$82,3,FALSE)))</f>
        <v>1.9289761766975309E-2</v>
      </c>
      <c r="I26" s="46" t="str">
        <f t="shared" si="0"/>
        <v/>
      </c>
      <c r="J26" s="46">
        <f t="shared" si="1"/>
        <v>4.9346547067901161E-4</v>
      </c>
      <c r="K26" s="53">
        <f t="shared" si="2"/>
        <v>-2.6253335385878449</v>
      </c>
      <c r="L26" s="43">
        <f t="shared" si="3"/>
        <v>25</v>
      </c>
    </row>
    <row r="27" spans="1:12" x14ac:dyDescent="0.15">
      <c r="A27" s="50">
        <f>IF(ISNUMBER('[1]Race 1'!A19),'[1]Race 1'!A19,"")</f>
        <v>18</v>
      </c>
      <c r="B27" s="51">
        <f>IF(ISNUMBER('[1]Race 1'!A19),'[1]Race 1'!B19,"")</f>
        <v>32</v>
      </c>
      <c r="C27" s="43" t="str">
        <f>IF(ISNUMBER('[1]Race 1'!A19),'[1]Race 1'!C19&amp;" "&amp;'[1]Race 1'!D19,"")</f>
        <v>PURCZEL CARL</v>
      </c>
      <c r="D27" s="43" t="str">
        <f>IF(ISNUMBER('[1]Race 1'!A19),'[1]Race 1'!G19,"")</f>
        <v>Senior_M</v>
      </c>
      <c r="E27" s="43" t="str">
        <f>IF(ISNUMBER('[1]Race 1'!A19),'[1]Race 1'!I19,"")</f>
        <v>Men</v>
      </c>
      <c r="F27" s="43">
        <f>IF(ISNUMBER('[1]Race 1'!A19),'[1]Race 1'!H19,"")</f>
        <v>47</v>
      </c>
      <c r="G27" s="44">
        <f>IF(ISNUMBER('[1]Race 1'!A19),'[1]Race 1'!O19/60,"")</f>
        <v>1.9756944444444442E-2</v>
      </c>
      <c r="H27" s="52">
        <f>IF(A27="","",IF(E27="Men",VLOOKUP(F27,'[1]Time trial standards'!A$3:B$82,2,FALSE),VLOOKUP(F27,'[1]Time trial standards'!A$3:C$82,3,FALSE)))</f>
        <v>2.0124638310185183E-2</v>
      </c>
      <c r="I27" s="46" t="str">
        <f t="shared" si="0"/>
        <v/>
      </c>
      <c r="J27" s="46">
        <f t="shared" si="1"/>
        <v>3.6769386574074178E-4</v>
      </c>
      <c r="K27" s="53">
        <f t="shared" si="2"/>
        <v>-1.8610867018160571</v>
      </c>
      <c r="L27" s="43">
        <f t="shared" si="3"/>
        <v>26</v>
      </c>
    </row>
    <row r="28" spans="1:12" x14ac:dyDescent="0.15">
      <c r="A28" s="50">
        <f>IF(ISNUMBER('[1]Race 1'!A20),'[1]Race 1'!A20,"")</f>
        <v>19</v>
      </c>
      <c r="B28" s="51">
        <f>IF(ISNUMBER('[1]Race 1'!A20),'[1]Race 1'!B20,"")</f>
        <v>38</v>
      </c>
      <c r="C28" s="43" t="str">
        <f>IF(ISNUMBER('[1]Race 1'!A20),'[1]Race 1'!C20&amp;" "&amp;'[1]Race 1'!D20,"")</f>
        <v>COCHINOS CHRIS</v>
      </c>
      <c r="D28" s="43" t="str">
        <f>IF(ISNUMBER('[1]Race 1'!A20),'[1]Race 1'!G20,"")</f>
        <v>Senior_M</v>
      </c>
      <c r="E28" s="43" t="str">
        <f>IF(ISNUMBER('[1]Race 1'!A20),'[1]Race 1'!I20,"")</f>
        <v>Men</v>
      </c>
      <c r="F28" s="43">
        <f>IF(ISNUMBER('[1]Race 1'!A20),'[1]Race 1'!H20,"")</f>
        <v>38</v>
      </c>
      <c r="G28" s="44">
        <f>IF(ISNUMBER('[1]Race 1'!A20),'[1]Race 1'!O20/60,"")</f>
        <v>1.9884259259259258E-2</v>
      </c>
      <c r="H28" s="52">
        <f>IF(A28="","",IF(E28="Men",VLOOKUP(F28,'[1]Time trial standards'!A$3:B$82,2,FALSE),VLOOKUP(F28,'[1]Time trial standards'!A$3:C$82,3,FALSE)))</f>
        <v>1.9189332561728393E-2</v>
      </c>
      <c r="I28" s="46">
        <f t="shared" si="0"/>
        <v>6.9492669753086489E-4</v>
      </c>
      <c r="J28" s="46" t="str">
        <f t="shared" si="1"/>
        <v/>
      </c>
      <c r="K28" s="53">
        <f t="shared" si="2"/>
        <v>3.4948583624369456</v>
      </c>
      <c r="L28" s="43">
        <f t="shared" si="3"/>
        <v>27</v>
      </c>
    </row>
    <row r="29" spans="1:12" x14ac:dyDescent="0.15">
      <c r="A29" s="50">
        <f>IF(ISNUMBER('[1]Race 1'!A29),'[1]Race 1'!A29,"")</f>
        <v>4</v>
      </c>
      <c r="B29" s="51">
        <f>IF(ISNUMBER('[1]Race 1'!A29),'[1]Race 1'!B29,"")</f>
        <v>34</v>
      </c>
      <c r="C29" s="43" t="str">
        <f>IF(ISNUMBER('[1]Race 1'!A29),'[1]Race 1'!C29&amp;" "&amp;'[1]Race 1'!D29,"")</f>
        <v>SIBLEY ELLA</v>
      </c>
      <c r="D29" s="43" t="str">
        <f>IF(ISNUMBER('[1]Race 1'!A29),'[1]Race 1'!G29,"")</f>
        <v>Senior_W</v>
      </c>
      <c r="E29" s="43" t="str">
        <f>IF(ISNUMBER('[1]Race 1'!A29),'[1]Race 1'!I29,"")</f>
        <v>Women</v>
      </c>
      <c r="F29" s="43">
        <f>IF(ISNUMBER('[1]Race 1'!A29),'[1]Race 1'!H29,"")</f>
        <v>17</v>
      </c>
      <c r="G29" s="44">
        <f>IF(ISNUMBER('[1]Race 1'!A29),'[1]Race 1'!O29/60,"")</f>
        <v>2.0520833333333332E-2</v>
      </c>
      <c r="H29" s="52">
        <f>IF(A29="","",IF(E29="Men",VLOOKUP(F29,'[1]Time trial standards'!A$3:B$82,2,FALSE),VLOOKUP(F29,'[1]Time trial standards'!A$3:C$82,3,FALSE)))</f>
        <v>1.9601928520259455E-2</v>
      </c>
      <c r="I29" s="46">
        <f t="shared" si="0"/>
        <v>9.1890481307387722E-4</v>
      </c>
      <c r="J29" s="46" t="str">
        <f t="shared" si="1"/>
        <v/>
      </c>
      <c r="K29" s="53">
        <f t="shared" si="2"/>
        <v>4.4779117794463055</v>
      </c>
      <c r="L29" s="43">
        <f t="shared" si="3"/>
        <v>28</v>
      </c>
    </row>
    <row r="30" spans="1:12" x14ac:dyDescent="0.15">
      <c r="A30" s="50">
        <f>IF(ISNUMBER('[1]Race 1'!A22),'[1]Race 1'!A22,"")</f>
        <v>21</v>
      </c>
      <c r="B30" s="51">
        <f>IF(ISNUMBER('[1]Race 1'!A22),'[1]Race 1'!B22,"")</f>
        <v>41</v>
      </c>
      <c r="C30" s="43" t="str">
        <f>IF(ISNUMBER('[1]Race 1'!A22),'[1]Race 1'!C22&amp;" "&amp;'[1]Race 1'!D22,"")</f>
        <v>BAILS MICHAEL</v>
      </c>
      <c r="D30" s="43" t="str">
        <f>IF(ISNUMBER('[1]Race 1'!A22),'[1]Race 1'!G22,"")</f>
        <v>Senior_M</v>
      </c>
      <c r="E30" s="43" t="str">
        <f>IF(ISNUMBER('[1]Race 1'!A22),'[1]Race 1'!I22,"")</f>
        <v>Men</v>
      </c>
      <c r="F30" s="43">
        <f>IF(ISNUMBER('[1]Race 1'!A22),'[1]Race 1'!H22,"")</f>
        <v>55</v>
      </c>
      <c r="G30" s="44">
        <f>IF(ISNUMBER('[1]Race 1'!A22),'[1]Race 1'!O22/60,"")</f>
        <v>2.2048611111111113E-2</v>
      </c>
      <c r="H30" s="52">
        <f>IF(A30="","",IF(E30="Men",VLOOKUP(F30,'[1]Time trial standards'!A$3:B$82,2,FALSE),VLOOKUP(F30,'[1]Time trial standards'!A$3:C$82,3,FALSE)))</f>
        <v>2.1007691936728395E-2</v>
      </c>
      <c r="I30" s="46">
        <f t="shared" si="0"/>
        <v>1.0409191743827179E-3</v>
      </c>
      <c r="J30" s="46" t="str">
        <f t="shared" si="1"/>
        <v/>
      </c>
      <c r="K30" s="53">
        <f t="shared" si="2"/>
        <v>4.7210192475940582</v>
      </c>
      <c r="L30" s="43">
        <f t="shared" si="3"/>
        <v>29</v>
      </c>
    </row>
    <row r="31" spans="1:12" x14ac:dyDescent="0.15">
      <c r="A31" s="50">
        <f>IF(ISNUMBER('[1]Race 1'!A33),'[1]Race 1'!A33,"")</f>
        <v>8</v>
      </c>
      <c r="B31" s="51">
        <f>IF(ISNUMBER('[1]Race 1'!A33),'[1]Race 1'!B33,"")</f>
        <v>42</v>
      </c>
      <c r="C31" s="43" t="str">
        <f>IF(ISNUMBER('[1]Race 1'!A33),'[1]Race 1'!C33&amp;" "&amp;'[1]Race 1'!D33,"")</f>
        <v>MORGAN NATALIE</v>
      </c>
      <c r="D31" s="43" t="str">
        <f>IF(ISNUMBER('[1]Race 1'!A33),'[1]Race 1'!G33,"")</f>
        <v>Senior_W</v>
      </c>
      <c r="E31" s="43" t="str">
        <f>IF(ISNUMBER('[1]Race 1'!A33),'[1]Race 1'!I33,"")</f>
        <v>Women</v>
      </c>
      <c r="F31" s="43">
        <f>IF(ISNUMBER('[1]Race 1'!A33),'[1]Race 1'!H33,"")</f>
        <v>47</v>
      </c>
      <c r="G31" s="44">
        <f>IF(ISNUMBER('[1]Race 1'!A33),'[1]Race 1'!O33/60,"")</f>
        <v>2.2696759259259257E-2</v>
      </c>
      <c r="H31" s="52">
        <f>IF(A31="","",IF(E31="Men",VLOOKUP(F31,'[1]Time trial standards'!A$3:B$82,2,FALSE),VLOOKUP(F31,'[1]Time trial standards'!A$3:C$82,3,FALSE)))</f>
        <v>2.1570529513888888E-2</v>
      </c>
      <c r="I31" s="46">
        <f t="shared" si="0"/>
        <v>1.126229745370369E-3</v>
      </c>
      <c r="J31" s="46" t="str">
        <f t="shared" si="1"/>
        <v/>
      </c>
      <c r="K31" s="53">
        <f t="shared" si="2"/>
        <v>4.9620729219785771</v>
      </c>
      <c r="L31" s="43">
        <f t="shared" si="3"/>
        <v>30</v>
      </c>
    </row>
    <row r="32" spans="1:12" x14ac:dyDescent="0.15">
      <c r="A32" s="50">
        <f>IF(ISNUMBER('[1]Race 1'!A18),'[1]Race 1'!A18,"")</f>
        <v>17</v>
      </c>
      <c r="B32" s="51">
        <f>IF(ISNUMBER('[1]Race 1'!A18),'[1]Race 1'!B18,"")</f>
        <v>35</v>
      </c>
      <c r="C32" s="43" t="str">
        <f>IF(ISNUMBER('[1]Race 1'!A18),'[1]Race 1'!C18&amp;" "&amp;'[1]Race 1'!D18,"")</f>
        <v>FRANSON Kyle</v>
      </c>
      <c r="D32" s="43" t="str">
        <f>IF(ISNUMBER('[1]Race 1'!A18),'[1]Race 1'!G18,"")</f>
        <v>Senior_M</v>
      </c>
      <c r="E32" s="43" t="str">
        <f>IF(ISNUMBER('[1]Race 1'!A18),'[1]Race 1'!I18,"")</f>
        <v>Men</v>
      </c>
      <c r="F32" s="43">
        <f>IF(ISNUMBER('[1]Race 1'!A18),'[1]Race 1'!H18,"")</f>
        <v>26</v>
      </c>
      <c r="G32" s="44">
        <f>IF(ISNUMBER('[1]Race 1'!A18),'[1]Race 1'!O18/60,"")</f>
        <v>1.9259259259259261E-2</v>
      </c>
      <c r="H32" s="52">
        <f>IF(A32="","",IF(E32="Men",VLOOKUP(F32,'[1]Time trial standards'!A$3:B$82,2,FALSE),VLOOKUP(F32,'[1]Time trial standards'!A$3:C$82,3,FALSE)))</f>
        <v>1.804629464363906E-2</v>
      </c>
      <c r="I32" s="46">
        <f t="shared" si="0"/>
        <v>1.2129646156202011E-3</v>
      </c>
      <c r="J32" s="46" t="str">
        <f t="shared" si="1"/>
        <v/>
      </c>
      <c r="K32" s="53">
        <f t="shared" si="2"/>
        <v>6.2980855041818122</v>
      </c>
      <c r="L32" s="43">
        <f t="shared" si="3"/>
        <v>31</v>
      </c>
    </row>
    <row r="33" spans="1:12" x14ac:dyDescent="0.15">
      <c r="A33" s="50">
        <f>IF(ISNUMBER('[1]Race 1'!A31),'[1]Race 1'!A31,"")</f>
        <v>6</v>
      </c>
      <c r="B33" s="51">
        <f>IF(ISNUMBER('[1]Race 1'!A31),'[1]Race 1'!B31,"")</f>
        <v>52</v>
      </c>
      <c r="C33" s="43" t="str">
        <f>IF(ISNUMBER('[1]Race 1'!A31),'[1]Race 1'!C31&amp;" "&amp;'[1]Race 1'!D31,"")</f>
        <v>HILL CATHERINE</v>
      </c>
      <c r="D33" s="43" t="str">
        <f>IF(ISNUMBER('[1]Race 1'!A31),'[1]Race 1'!G31,"")</f>
        <v>Senior_W</v>
      </c>
      <c r="E33" s="43" t="str">
        <f>IF(ISNUMBER('[1]Race 1'!A31),'[1]Race 1'!I31,"")</f>
        <v>Women</v>
      </c>
      <c r="F33" s="43">
        <f>IF(ISNUMBER('[1]Race 1'!A31),'[1]Race 1'!H31,"")</f>
        <v>38</v>
      </c>
      <c r="G33" s="44">
        <f>IF(ISNUMBER('[1]Race 1'!A31),'[1]Race 1'!O31/60,"")</f>
        <v>2.2118055555555557E-2</v>
      </c>
      <c r="H33" s="52">
        <f>IF(A33="","",IF(E33="Men",VLOOKUP(F33,'[1]Time trial standards'!A$3:B$82,2,FALSE),VLOOKUP(F33,'[1]Time trial standards'!A$3:C$82,3,FALSE)))</f>
        <v>2.0538869598765434E-2</v>
      </c>
      <c r="I33" s="46">
        <f t="shared" si="0"/>
        <v>1.5791859567901231E-3</v>
      </c>
      <c r="J33" s="46" t="str">
        <f t="shared" si="1"/>
        <v/>
      </c>
      <c r="K33" s="53">
        <f t="shared" si="2"/>
        <v>7.1398046398046384</v>
      </c>
      <c r="L33" s="43">
        <f t="shared" si="3"/>
        <v>32</v>
      </c>
    </row>
    <row r="34" spans="1:12" x14ac:dyDescent="0.15">
      <c r="A34" s="50">
        <f>IF(ISNUMBER('[1]Race 1'!A36),'[1]Race 1'!A36,"")</f>
        <v>11</v>
      </c>
      <c r="B34" s="51">
        <f>IF(ISNUMBER('[1]Race 1'!A36),'[1]Race 1'!B36,"")</f>
        <v>55</v>
      </c>
      <c r="C34" s="43" t="str">
        <f>IF(ISNUMBER('[1]Race 1'!A36),'[1]Race 1'!C36&amp;" "&amp;'[1]Race 1'!D36,"")</f>
        <v>BODE JANE</v>
      </c>
      <c r="D34" s="43" t="str">
        <f>IF(ISNUMBER('[1]Race 1'!A36),'[1]Race 1'!G36,"")</f>
        <v>Senior_W</v>
      </c>
      <c r="E34" s="43" t="str">
        <f>IF(ISNUMBER('[1]Race 1'!A36),'[1]Race 1'!I36,"")</f>
        <v>Women</v>
      </c>
      <c r="F34" s="43">
        <f>IF(ISNUMBER('[1]Race 1'!A36),'[1]Race 1'!H36,"")</f>
        <v>60</v>
      </c>
      <c r="G34" s="44">
        <f>IF(ISNUMBER('[1]Race 1'!A36),'[1]Race 1'!O36/60,"")</f>
        <v>2.5648148148148146E-2</v>
      </c>
      <c r="H34" s="52">
        <f>IF(A34="","",IF(E34="Men",VLOOKUP(F34,'[1]Time trial standards'!A$3:B$82,2,FALSE),VLOOKUP(F34,'[1]Time trial standards'!A$3:C$82,3,FALSE)))</f>
        <v>2.3188802083333331E-2</v>
      </c>
      <c r="I34" s="46">
        <f t="shared" ref="I34:I65" si="4">IF(G34="","",IF(G34-H34&gt;0,G34-H34,""))</f>
        <v>2.4593460648148144E-3</v>
      </c>
      <c r="J34" s="46" t="str">
        <f t="shared" ref="J34:J65" si="5">IF(G34="","",IF(G34-H34&gt;0,"",H34-G34))</f>
        <v/>
      </c>
      <c r="K34" s="53">
        <f t="shared" ref="K34:K65" si="6">IF(OR(G34="",G34=Y$1),"",IF(I34="",-J34/G34*100,I34/G34*100))</f>
        <v>9.5887861010830306</v>
      </c>
      <c r="L34" s="43">
        <f t="shared" ref="L34:L65" si="7">IF(K34="","",RANK(K34,K$2:K$100,1))</f>
        <v>33</v>
      </c>
    </row>
    <row r="35" spans="1:12" x14ac:dyDescent="0.15">
      <c r="A35" s="50">
        <f>IF(ISNUMBER('[1]Race 1'!A37),'[1]Race 1'!A37,"")</f>
        <v>12</v>
      </c>
      <c r="B35" s="51">
        <f>IF(ISNUMBER('[1]Race 1'!A37),'[1]Race 1'!B37,"")</f>
        <v>53</v>
      </c>
      <c r="C35" s="43" t="str">
        <f>IF(ISNUMBER('[1]Race 1'!A37),'[1]Race 1'!C37&amp;" "&amp;'[1]Race 1'!D37,"")</f>
        <v>KEOGHAN Myriam</v>
      </c>
      <c r="D35" s="43" t="str">
        <f>IF(ISNUMBER('[1]Race 1'!A37),'[1]Race 1'!G37,"")</f>
        <v>Senior_W</v>
      </c>
      <c r="E35" s="43" t="str">
        <f>IF(ISNUMBER('[1]Race 1'!A37),'[1]Race 1'!I37,"")</f>
        <v>Women</v>
      </c>
      <c r="F35" s="43">
        <f>IF(ISNUMBER('[1]Race 1'!A37),'[1]Race 1'!H37,"")</f>
        <v>60</v>
      </c>
      <c r="G35" s="44">
        <f>IF(ISNUMBER('[1]Race 1'!A37),'[1]Race 1'!O37/60,"")</f>
        <v>2.5798611111111109E-2</v>
      </c>
      <c r="H35" s="52">
        <f>IF(A35="","",IF(E35="Men",VLOOKUP(F35,'[1]Time trial standards'!A$3:B$82,2,FALSE),VLOOKUP(F35,'[1]Time trial standards'!A$3:C$82,3,FALSE)))</f>
        <v>2.3188802083333331E-2</v>
      </c>
      <c r="I35" s="46">
        <f t="shared" si="4"/>
        <v>2.6098090277777777E-3</v>
      </c>
      <c r="J35" s="46" t="str">
        <f t="shared" si="5"/>
        <v/>
      </c>
      <c r="K35" s="53">
        <f t="shared" si="6"/>
        <v>10.116083445491252</v>
      </c>
      <c r="L35" s="43">
        <f t="shared" si="7"/>
        <v>34</v>
      </c>
    </row>
    <row r="36" spans="1:12" x14ac:dyDescent="0.15">
      <c r="A36" s="50">
        <f>IF(ISNUMBER('[1]Race 1'!A34),'[1]Race 1'!A34,"")</f>
        <v>9</v>
      </c>
      <c r="B36" s="51">
        <f>IF(ISNUMBER('[1]Race 1'!A34),'[1]Race 1'!B34,"")</f>
        <v>45</v>
      </c>
      <c r="C36" s="43" t="str">
        <f>IF(ISNUMBER('[1]Race 1'!A34),'[1]Race 1'!C34&amp;" "&amp;'[1]Race 1'!D34,"")</f>
        <v>HENRIKS NADIA</v>
      </c>
      <c r="D36" s="43" t="str">
        <f>IF(ISNUMBER('[1]Race 1'!A34),'[1]Race 1'!G34,"")</f>
        <v>Senior_W</v>
      </c>
      <c r="E36" s="43" t="str">
        <f>IF(ISNUMBER('[1]Race 1'!A34),'[1]Race 1'!I34,"")</f>
        <v>Women</v>
      </c>
      <c r="F36" s="43">
        <f>IF(ISNUMBER('[1]Race 1'!A34),'[1]Race 1'!H34,"")</f>
        <v>42</v>
      </c>
      <c r="G36" s="44">
        <f>IF(ISNUMBER('[1]Race 1'!A34),'[1]Race 1'!O34/60,"")</f>
        <v>2.3622685185185184E-2</v>
      </c>
      <c r="H36" s="52">
        <f>IF(A36="","",IF(E36="Men",VLOOKUP(F36,'[1]Time trial standards'!A$3:B$82,2,FALSE),VLOOKUP(F36,'[1]Time trial standards'!A$3:C$82,3,FALSE)))</f>
        <v>2.100096450617284E-2</v>
      </c>
      <c r="I36" s="46">
        <f t="shared" si="4"/>
        <v>2.6217206790123439E-3</v>
      </c>
      <c r="J36" s="46" t="str">
        <f t="shared" si="5"/>
        <v/>
      </c>
      <c r="K36" s="53">
        <f t="shared" si="6"/>
        <v>11.098317818063034</v>
      </c>
      <c r="L36" s="43">
        <f t="shared" si="7"/>
        <v>35</v>
      </c>
    </row>
    <row r="37" spans="1:12" x14ac:dyDescent="0.15">
      <c r="A37" s="50">
        <f>IF(ISNUMBER('[1]Race 1'!A23),'[1]Race 1'!A23,"")</f>
        <v>22</v>
      </c>
      <c r="B37" s="51">
        <f>IF(ISNUMBER('[1]Race 1'!A23),'[1]Race 1'!B23,"")</f>
        <v>39</v>
      </c>
      <c r="C37" s="43" t="str">
        <f>IF(ISNUMBER('[1]Race 1'!A23),'[1]Race 1'!C23&amp;" "&amp;'[1]Race 1'!D23,"")</f>
        <v>DEVERELL PHILIP</v>
      </c>
      <c r="D37" s="43" t="str">
        <f>IF(ISNUMBER('[1]Race 1'!A23),'[1]Race 1'!G23,"")</f>
        <v>Senior_M</v>
      </c>
      <c r="E37" s="43" t="str">
        <f>IF(ISNUMBER('[1]Race 1'!A23),'[1]Race 1'!I23,"")</f>
        <v>Men</v>
      </c>
      <c r="F37" s="43">
        <f>IF(ISNUMBER('[1]Race 1'!A23),'[1]Race 1'!H23,"")</f>
        <v>45</v>
      </c>
      <c r="G37" s="44">
        <f>IF(ISNUMBER('[1]Race 1'!A23),'[1]Race 1'!O23/60,"")</f>
        <v>2.2615740740740742E-2</v>
      </c>
      <c r="H37" s="52">
        <f>IF(A37="","",IF(E37="Men",VLOOKUP(F37,'[1]Time trial standards'!A$3:B$82,2,FALSE),VLOOKUP(F37,'[1]Time trial standards'!A$3:C$82,3,FALSE)))</f>
        <v>1.9917365933641976E-2</v>
      </c>
      <c r="I37" s="46">
        <f t="shared" si="4"/>
        <v>2.6983748070987662E-3</v>
      </c>
      <c r="J37" s="46" t="str">
        <f t="shared" si="5"/>
        <v/>
      </c>
      <c r="K37" s="53">
        <f t="shared" si="6"/>
        <v>11.931401398839988</v>
      </c>
      <c r="L37" s="43">
        <f t="shared" si="7"/>
        <v>36</v>
      </c>
    </row>
    <row r="38" spans="1:12" x14ac:dyDescent="0.15">
      <c r="A38" s="50">
        <f>IF(ISNUMBER('[1]Race 1'!A35),'[1]Race 1'!A35,"")</f>
        <v>10</v>
      </c>
      <c r="B38" s="51">
        <f>IF(ISNUMBER('[1]Race 1'!A35),'[1]Race 1'!B35,"")</f>
        <v>47</v>
      </c>
      <c r="C38" s="43" t="str">
        <f>IF(ISNUMBER('[1]Race 1'!A35),'[1]Race 1'!C35&amp;" "&amp;'[1]Race 1'!D35,"")</f>
        <v>RICHES VIRGINIA</v>
      </c>
      <c r="D38" s="43" t="str">
        <f>IF(ISNUMBER('[1]Race 1'!A35),'[1]Race 1'!G35,"")</f>
        <v>Senior_W</v>
      </c>
      <c r="E38" s="43" t="str">
        <f>IF(ISNUMBER('[1]Race 1'!A35),'[1]Race 1'!I35,"")</f>
        <v>Women</v>
      </c>
      <c r="F38" s="43">
        <f>IF(ISNUMBER('[1]Race 1'!A35),'[1]Race 1'!H35,"")</f>
        <v>39</v>
      </c>
      <c r="G38" s="44">
        <f>IF(ISNUMBER('[1]Race 1'!A35),'[1]Race 1'!O35/60,"")</f>
        <v>2.4004629629629633E-2</v>
      </c>
      <c r="H38" s="52">
        <f>IF(A38="","",IF(E38="Men",VLOOKUP(F38,'[1]Time trial standards'!A$3:B$82,2,FALSE),VLOOKUP(F38,'[1]Time trial standards'!A$3:C$82,3,FALSE)))</f>
        <v>2.0651499807098763E-2</v>
      </c>
      <c r="I38" s="46">
        <f t="shared" si="4"/>
        <v>3.3531298225308696E-3</v>
      </c>
      <c r="J38" s="46" t="str">
        <f t="shared" si="5"/>
        <v/>
      </c>
      <c r="K38" s="53">
        <f t="shared" si="6"/>
        <v>13.968679684988771</v>
      </c>
      <c r="L38" s="43">
        <f t="shared" si="7"/>
        <v>37</v>
      </c>
    </row>
    <row r="39" spans="1:12" x14ac:dyDescent="0.15">
      <c r="A39" s="50">
        <f>IF(ISNUMBER('[1]Race 1'!A24),'[1]Race 1'!A24,"")</f>
        <v>23</v>
      </c>
      <c r="B39" s="51">
        <f>IF(ISNUMBER('[1]Race 1'!A24),'[1]Race 1'!B24,"")</f>
        <v>48</v>
      </c>
      <c r="C39" s="43" t="str">
        <f>IF(ISNUMBER('[1]Race 1'!A24),'[1]Race 1'!C24&amp;" "&amp;'[1]Race 1'!D24,"")</f>
        <v>BAILS MITCHELL</v>
      </c>
      <c r="D39" s="43" t="str">
        <f>IF(ISNUMBER('[1]Race 1'!A24),'[1]Race 1'!G24,"")</f>
        <v>Senior_M</v>
      </c>
      <c r="E39" s="43" t="str">
        <f>IF(ISNUMBER('[1]Race 1'!A24),'[1]Race 1'!I24,"")</f>
        <v>Men</v>
      </c>
      <c r="F39" s="43">
        <f>IF(ISNUMBER('[1]Race 1'!A24),'[1]Race 1'!H24,"")</f>
        <v>19</v>
      </c>
      <c r="G39" s="44">
        <f>IF(ISNUMBER('[1]Race 1'!A24),'[1]Race 1'!O24/60,"")</f>
        <v>2.3310185185185187E-2</v>
      </c>
      <c r="H39" s="52">
        <f>IF(A39="","",IF(E39="Men",VLOOKUP(F39,'[1]Time trial standards'!A$3:B$82,2,FALSE),VLOOKUP(F39,'[1]Time trial standards'!A$3:C$82,3,FALSE)))</f>
        <v>1.8050369682219305E-2</v>
      </c>
      <c r="I39" s="46">
        <f t="shared" si="4"/>
        <v>5.2598155029658818E-3</v>
      </c>
      <c r="J39" s="46" t="str">
        <f t="shared" si="5"/>
        <v/>
      </c>
      <c r="K39" s="53">
        <f t="shared" si="6"/>
        <v>22.564451810141616</v>
      </c>
      <c r="L39" s="43">
        <f t="shared" si="7"/>
        <v>38</v>
      </c>
    </row>
    <row r="40" spans="1:12" x14ac:dyDescent="0.15">
      <c r="A40" s="50">
        <f>IF(ISNUMBER('[1]Race 1'!A25),'[1]Race 1'!A25,"")</f>
        <v>24</v>
      </c>
      <c r="B40" s="51">
        <f>IF(ISNUMBER('[1]Race 1'!A25),'[1]Race 1'!B25,"")</f>
        <v>49</v>
      </c>
      <c r="C40" s="43" t="str">
        <f>IF(ISNUMBER('[1]Race 1'!A25),'[1]Race 1'!C25&amp;" "&amp;'[1]Race 1'!D25,"")</f>
        <v>CANNON ROBERT</v>
      </c>
      <c r="D40" s="43" t="str">
        <f>IF(ISNUMBER('[1]Race 1'!A25),'[1]Race 1'!G25,"")</f>
        <v>Senior_M</v>
      </c>
      <c r="E40" s="43" t="str">
        <f>IF(ISNUMBER('[1]Race 1'!A25),'[1]Race 1'!I25,"")</f>
        <v>Men</v>
      </c>
      <c r="F40" s="43">
        <f>IF(ISNUMBER('[1]Race 1'!A25),'[1]Race 1'!H25,"")</f>
        <v>56</v>
      </c>
      <c r="G40" s="44">
        <f>IF(ISNUMBER('[1]Race 1'!A25),'[1]Race 1'!O25/60,"")</f>
        <v>2.8923611111111112E-2</v>
      </c>
      <c r="H40" s="52">
        <f>IF(A40="","",IF(E40="Men",VLOOKUP(F40,'[1]Time trial standards'!A$3:B$82,2,FALSE),VLOOKUP(F40,'[1]Time trial standards'!A$3:C$82,3,FALSE)))</f>
        <v>2.1126422646604939E-2</v>
      </c>
      <c r="I40" s="46">
        <f t="shared" si="4"/>
        <v>7.7971884645061731E-3</v>
      </c>
      <c r="J40" s="46" t="str">
        <f t="shared" si="5"/>
        <v/>
      </c>
      <c r="K40" s="53">
        <f t="shared" si="6"/>
        <v>26.9578664799253</v>
      </c>
      <c r="L40" s="43">
        <f t="shared" si="7"/>
        <v>39</v>
      </c>
    </row>
    <row r="41" spans="1:12" x14ac:dyDescent="0.15">
      <c r="A41" s="50" t="str">
        <f>IF(ISNUMBER('[1]Race 1'!A41),'[1]Race 1'!A41,"")</f>
        <v/>
      </c>
      <c r="B41" s="51" t="str">
        <f>IF(ISNUMBER('[1]Race 1'!A41),'[1]Race 1'!B41,"")</f>
        <v/>
      </c>
      <c r="C41" s="43" t="str">
        <f>IF(ISNUMBER('[1]Race 1'!A41),'[1]Race 1'!C41&amp;" "&amp;'[1]Race 1'!D41,"")</f>
        <v/>
      </c>
      <c r="D41" s="43" t="str">
        <f>IF(ISNUMBER('[1]Race 1'!A41),'[1]Race 1'!G41,"")</f>
        <v/>
      </c>
      <c r="E41" s="43" t="str">
        <f>IF(ISNUMBER('[1]Race 1'!A41),'[1]Race 1'!I41,"")</f>
        <v/>
      </c>
      <c r="F41" s="43" t="str">
        <f>IF(ISNUMBER('[1]Race 1'!A41),'[1]Race 1'!H41,"")</f>
        <v/>
      </c>
      <c r="G41" s="44" t="str">
        <f>IF(ISNUMBER('[1]Race 1'!A41),'[1]Race 1'!O41/60,"")</f>
        <v/>
      </c>
      <c r="H41" s="52" t="str">
        <f>IF(A41="","",IF(E41="Men",VLOOKUP(F41,'[1]Time trial standards'!A$3:B$82,2,FALSE),VLOOKUP(F41,'[1]Time trial standards'!A$3:C$82,3,FALSE)))</f>
        <v/>
      </c>
      <c r="I41" s="46" t="str">
        <f t="shared" si="4"/>
        <v/>
      </c>
      <c r="J41" s="46" t="str">
        <f t="shared" si="5"/>
        <v/>
      </c>
      <c r="K41" s="53" t="str">
        <f t="shared" si="6"/>
        <v/>
      </c>
      <c r="L41" s="43" t="str">
        <f t="shared" si="7"/>
        <v/>
      </c>
    </row>
    <row r="42" spans="1:12" x14ac:dyDescent="0.15">
      <c r="A42" s="50" t="str">
        <f>IF(ISNUMBER('[1]Race 1'!A42),'[1]Race 1'!A42,"")</f>
        <v/>
      </c>
      <c r="B42" s="51" t="str">
        <f>IF(ISNUMBER('[1]Race 1'!A42),'[1]Race 1'!B42,"")</f>
        <v/>
      </c>
      <c r="C42" s="43" t="str">
        <f>IF(ISNUMBER('[1]Race 1'!A42),'[1]Race 1'!C42&amp;" "&amp;'[1]Race 1'!D42,"")</f>
        <v/>
      </c>
      <c r="D42" s="43" t="str">
        <f>IF(ISNUMBER('[1]Race 1'!A42),'[1]Race 1'!G42,"")</f>
        <v/>
      </c>
      <c r="E42" s="43" t="str">
        <f>IF(ISNUMBER('[1]Race 1'!A42),'[1]Race 1'!I42,"")</f>
        <v/>
      </c>
      <c r="F42" s="43" t="str">
        <f>IF(ISNUMBER('[1]Race 1'!A42),'[1]Race 1'!H42,"")</f>
        <v/>
      </c>
      <c r="G42" s="44" t="str">
        <f>IF(ISNUMBER('[1]Race 1'!A42),'[1]Race 1'!O42/60,"")</f>
        <v/>
      </c>
      <c r="H42" s="52" t="str">
        <f>IF(A42="","",IF(E42="Men",VLOOKUP(F42,'[1]Time trial standards'!A$3:B$82,2,FALSE),VLOOKUP(F42,'[1]Time trial standards'!A$3:C$82,3,FALSE)))</f>
        <v/>
      </c>
      <c r="I42" s="46" t="str">
        <f t="shared" si="4"/>
        <v/>
      </c>
      <c r="J42" s="46" t="str">
        <f t="shared" si="5"/>
        <v/>
      </c>
      <c r="K42" s="53" t="str">
        <f t="shared" si="6"/>
        <v/>
      </c>
      <c r="L42" s="43" t="str">
        <f t="shared" si="7"/>
        <v/>
      </c>
    </row>
    <row r="43" spans="1:12" x14ac:dyDescent="0.15">
      <c r="A43" s="50" t="str">
        <f>IF(ISNUMBER('[1]Race 1'!A43),'[1]Race 1'!A43,"")</f>
        <v/>
      </c>
      <c r="B43" s="51" t="str">
        <f>IF(ISNUMBER('[1]Race 1'!A43),'[1]Race 1'!B43,"")</f>
        <v/>
      </c>
      <c r="C43" s="43" t="str">
        <f>IF(ISNUMBER('[1]Race 1'!A43),'[1]Race 1'!C43&amp;" "&amp;'[1]Race 1'!D43,"")</f>
        <v/>
      </c>
      <c r="D43" s="43" t="str">
        <f>IF(ISNUMBER('[1]Race 1'!A43),'[1]Race 1'!G43,"")</f>
        <v/>
      </c>
      <c r="E43" s="43" t="str">
        <f>IF(ISNUMBER('[1]Race 1'!A43),'[1]Race 1'!I43,"")</f>
        <v/>
      </c>
      <c r="F43" s="43" t="str">
        <f>IF(ISNUMBER('[1]Race 1'!A43),'[1]Race 1'!H43,"")</f>
        <v/>
      </c>
      <c r="G43" s="44" t="str">
        <f>IF(ISNUMBER('[1]Race 1'!A43),'[1]Race 1'!O43/60,"")</f>
        <v/>
      </c>
      <c r="H43" s="52" t="str">
        <f>IF(A43="","",IF(E43="Men",VLOOKUP(F43,'[1]Time trial standards'!A$3:B$82,2,FALSE),VLOOKUP(F43,'[1]Time trial standards'!A$3:C$82,3,FALSE)))</f>
        <v/>
      </c>
      <c r="I43" s="46" t="str">
        <f t="shared" si="4"/>
        <v/>
      </c>
      <c r="J43" s="46" t="str">
        <f t="shared" si="5"/>
        <v/>
      </c>
      <c r="K43" s="53" t="str">
        <f t="shared" si="6"/>
        <v/>
      </c>
      <c r="L43" s="43" t="str">
        <f t="shared" si="7"/>
        <v/>
      </c>
    </row>
    <row r="44" spans="1:12" x14ac:dyDescent="0.15">
      <c r="A44" s="50" t="str">
        <f>IF(ISNUMBER('[1]Race 1'!A44),'[1]Race 1'!A44,"")</f>
        <v/>
      </c>
      <c r="B44" s="51" t="str">
        <f>IF(ISNUMBER('[1]Race 1'!A44),'[1]Race 1'!B44,"")</f>
        <v/>
      </c>
      <c r="C44" s="43" t="str">
        <f>IF(ISNUMBER('[1]Race 1'!A44),'[1]Race 1'!C44&amp;" "&amp;'[1]Race 1'!D44,"")</f>
        <v/>
      </c>
      <c r="D44" s="43" t="str">
        <f>IF(ISNUMBER('[1]Race 1'!A44),'[1]Race 1'!G44,"")</f>
        <v/>
      </c>
      <c r="E44" s="43" t="str">
        <f>IF(ISNUMBER('[1]Race 1'!A44),'[1]Race 1'!I44,"")</f>
        <v/>
      </c>
      <c r="F44" s="43" t="str">
        <f>IF(ISNUMBER('[1]Race 1'!A44),'[1]Race 1'!H44,"")</f>
        <v/>
      </c>
      <c r="G44" s="44" t="str">
        <f>IF(ISNUMBER('[1]Race 1'!A44),'[1]Race 1'!O44/60,"")</f>
        <v/>
      </c>
      <c r="H44" s="52" t="str">
        <f>IF(A44="","",IF(E44="Men",VLOOKUP(F44,'[1]Time trial standards'!A$3:B$82,2,FALSE),VLOOKUP(F44,'[1]Time trial standards'!A$3:C$82,3,FALSE)))</f>
        <v/>
      </c>
      <c r="I44" s="46" t="str">
        <f t="shared" si="4"/>
        <v/>
      </c>
      <c r="J44" s="46" t="str">
        <f t="shared" si="5"/>
        <v/>
      </c>
      <c r="K44" s="53" t="str">
        <f t="shared" si="6"/>
        <v/>
      </c>
      <c r="L44" s="43" t="str">
        <f t="shared" si="7"/>
        <v/>
      </c>
    </row>
    <row r="45" spans="1:12" x14ac:dyDescent="0.15">
      <c r="A45" s="50" t="str">
        <f>IF(ISNUMBER('[1]Race 1'!A45),'[1]Race 1'!A45,"")</f>
        <v/>
      </c>
      <c r="B45" s="51" t="str">
        <f>IF(ISNUMBER('[1]Race 1'!A45),'[1]Race 1'!B45,"")</f>
        <v/>
      </c>
      <c r="C45" s="43" t="str">
        <f>IF(ISNUMBER('[1]Race 1'!A45),'[1]Race 1'!C45&amp;" "&amp;'[1]Race 1'!D45,"")</f>
        <v/>
      </c>
      <c r="D45" s="43" t="str">
        <f>IF(ISNUMBER('[1]Race 1'!A45),'[1]Race 1'!G45,"")</f>
        <v/>
      </c>
      <c r="E45" s="43" t="str">
        <f>IF(ISNUMBER('[1]Race 1'!A45),'[1]Race 1'!I45,"")</f>
        <v/>
      </c>
      <c r="F45" s="43" t="str">
        <f>IF(ISNUMBER('[1]Race 1'!A45),'[1]Race 1'!H45,"")</f>
        <v/>
      </c>
      <c r="G45" s="44" t="str">
        <f>IF(ISNUMBER('[1]Race 1'!A45),'[1]Race 1'!O45/60,"")</f>
        <v/>
      </c>
      <c r="H45" s="52" t="str">
        <f>IF(A45="","",IF(E45="Men",VLOOKUP(F45,'[1]Time trial standards'!A$3:B$82,2,FALSE),VLOOKUP(F45,'[1]Time trial standards'!A$3:C$82,3,FALSE)))</f>
        <v/>
      </c>
      <c r="I45" s="46" t="str">
        <f t="shared" si="4"/>
        <v/>
      </c>
      <c r="J45" s="46" t="str">
        <f t="shared" si="5"/>
        <v/>
      </c>
      <c r="K45" s="53" t="str">
        <f t="shared" si="6"/>
        <v/>
      </c>
      <c r="L45" s="43" t="str">
        <f t="shared" si="7"/>
        <v/>
      </c>
    </row>
    <row r="46" spans="1:12" x14ac:dyDescent="0.15">
      <c r="A46" s="50" t="str">
        <f>IF(ISNUMBER('[1]Race 1'!A46),'[1]Race 1'!A46,"")</f>
        <v/>
      </c>
      <c r="B46" s="51" t="str">
        <f>IF(ISNUMBER('[1]Race 1'!A46),'[1]Race 1'!B46,"")</f>
        <v/>
      </c>
      <c r="C46" s="43" t="str">
        <f>IF(ISNUMBER('[1]Race 1'!A46),'[1]Race 1'!C46&amp;" "&amp;'[1]Race 1'!D46,"")</f>
        <v/>
      </c>
      <c r="D46" s="43" t="str">
        <f>IF(ISNUMBER('[1]Race 1'!A46),'[1]Race 1'!G46,"")</f>
        <v/>
      </c>
      <c r="E46" s="43" t="str">
        <f>IF(ISNUMBER('[1]Race 1'!A46),'[1]Race 1'!I46,"")</f>
        <v/>
      </c>
      <c r="F46" s="43" t="str">
        <f>IF(ISNUMBER('[1]Race 1'!A46),'[1]Race 1'!H46,"")</f>
        <v/>
      </c>
      <c r="G46" s="44" t="str">
        <f>IF(ISNUMBER('[1]Race 1'!A46),'[1]Race 1'!O46/60,"")</f>
        <v/>
      </c>
      <c r="H46" s="52" t="str">
        <f>IF(A46="","",IF(E46="Men",VLOOKUP(F46,'[1]Time trial standards'!A$3:B$82,2,FALSE),VLOOKUP(F46,'[1]Time trial standards'!A$3:C$82,3,FALSE)))</f>
        <v/>
      </c>
      <c r="I46" s="46" t="str">
        <f t="shared" si="4"/>
        <v/>
      </c>
      <c r="J46" s="46" t="str">
        <f t="shared" si="5"/>
        <v/>
      </c>
      <c r="K46" s="53" t="str">
        <f t="shared" si="6"/>
        <v/>
      </c>
      <c r="L46" s="43" t="str">
        <f t="shared" si="7"/>
        <v/>
      </c>
    </row>
    <row r="47" spans="1:12" x14ac:dyDescent="0.15">
      <c r="A47" s="50" t="str">
        <f>IF(ISNUMBER('[1]Race 1'!A47),'[1]Race 1'!A47,"")</f>
        <v/>
      </c>
      <c r="B47" s="51" t="str">
        <f>IF(ISNUMBER('[1]Race 1'!A47),'[1]Race 1'!B47,"")</f>
        <v/>
      </c>
      <c r="C47" s="43" t="str">
        <f>IF(ISNUMBER('[1]Race 1'!A47),'[1]Race 1'!C47&amp;" "&amp;'[1]Race 1'!D47,"")</f>
        <v/>
      </c>
      <c r="D47" s="43" t="str">
        <f>IF(ISNUMBER('[1]Race 1'!A47),'[1]Race 1'!G47,"")</f>
        <v/>
      </c>
      <c r="E47" s="43" t="str">
        <f>IF(ISNUMBER('[1]Race 1'!A47),'[1]Race 1'!I47,"")</f>
        <v/>
      </c>
      <c r="F47" s="43" t="str">
        <f>IF(ISNUMBER('[1]Race 1'!A47),'[1]Race 1'!H47,"")</f>
        <v/>
      </c>
      <c r="G47" s="44" t="str">
        <f>IF(ISNUMBER('[1]Race 1'!A47),'[1]Race 1'!O47/60,"")</f>
        <v/>
      </c>
      <c r="H47" s="52" t="str">
        <f>IF(A47="","",IF(E47="Men",VLOOKUP(F47,'[1]Time trial standards'!A$3:B$82,2,FALSE),VLOOKUP(F47,'[1]Time trial standards'!A$3:C$82,3,FALSE)))</f>
        <v/>
      </c>
      <c r="I47" s="46" t="str">
        <f t="shared" si="4"/>
        <v/>
      </c>
      <c r="J47" s="46" t="str">
        <f t="shared" si="5"/>
        <v/>
      </c>
      <c r="K47" s="53" t="str">
        <f t="shared" si="6"/>
        <v/>
      </c>
      <c r="L47" s="43" t="str">
        <f t="shared" si="7"/>
        <v/>
      </c>
    </row>
    <row r="48" spans="1:12" x14ac:dyDescent="0.15">
      <c r="A48" s="50" t="str">
        <f>IF(ISNUMBER('[1]Race 1'!A48),'[1]Race 1'!A48,"")</f>
        <v/>
      </c>
      <c r="B48" s="51" t="str">
        <f>IF(ISNUMBER('[1]Race 1'!A48),'[1]Race 1'!B48,"")</f>
        <v/>
      </c>
      <c r="C48" s="43" t="str">
        <f>IF(ISNUMBER('[1]Race 1'!A48),'[1]Race 1'!C48&amp;" "&amp;'[1]Race 1'!D48,"")</f>
        <v/>
      </c>
      <c r="D48" s="43" t="str">
        <f>IF(ISNUMBER('[1]Race 1'!A48),'[1]Race 1'!G48,"")</f>
        <v/>
      </c>
      <c r="E48" s="43" t="str">
        <f>IF(ISNUMBER('[1]Race 1'!A48),'[1]Race 1'!I48,"")</f>
        <v/>
      </c>
      <c r="F48" s="43" t="str">
        <f>IF(ISNUMBER('[1]Race 1'!A48),'[1]Race 1'!H48,"")</f>
        <v/>
      </c>
      <c r="G48" s="44" t="str">
        <f>IF(ISNUMBER('[1]Race 1'!A48),'[1]Race 1'!O48/60,"")</f>
        <v/>
      </c>
      <c r="H48" s="52" t="str">
        <f>IF(A48="","",IF(E48="Men",VLOOKUP(F48,'[1]Time trial standards'!A$3:B$82,2,FALSE),VLOOKUP(F48,'[1]Time trial standards'!A$3:C$82,3,FALSE)))</f>
        <v/>
      </c>
      <c r="I48" s="46" t="str">
        <f t="shared" si="4"/>
        <v/>
      </c>
      <c r="J48" s="46" t="str">
        <f t="shared" si="5"/>
        <v/>
      </c>
      <c r="K48" s="53" t="str">
        <f t="shared" si="6"/>
        <v/>
      </c>
      <c r="L48" s="43" t="str">
        <f t="shared" si="7"/>
        <v/>
      </c>
    </row>
    <row r="49" spans="1:12" x14ac:dyDescent="0.15">
      <c r="A49" s="50" t="str">
        <f>IF(ISNUMBER('[1]Race 1'!A49),'[1]Race 1'!A49,"")</f>
        <v/>
      </c>
      <c r="B49" s="51" t="str">
        <f>IF(ISNUMBER('[1]Race 1'!A49),'[1]Race 1'!B49,"")</f>
        <v/>
      </c>
      <c r="C49" s="43" t="str">
        <f>IF(ISNUMBER('[1]Race 1'!A49),'[1]Race 1'!C49&amp;" "&amp;'[1]Race 1'!D49,"")</f>
        <v/>
      </c>
      <c r="D49" s="43" t="str">
        <f>IF(ISNUMBER('[1]Race 1'!A49),'[1]Race 1'!G49,"")</f>
        <v/>
      </c>
      <c r="E49" s="43" t="str">
        <f>IF(ISNUMBER('[1]Race 1'!A49),'[1]Race 1'!I49,"")</f>
        <v/>
      </c>
      <c r="F49" s="43" t="str">
        <f>IF(ISNUMBER('[1]Race 1'!A49),'[1]Race 1'!H49,"")</f>
        <v/>
      </c>
      <c r="G49" s="44" t="str">
        <f>IF(ISNUMBER('[1]Race 1'!A49),'[1]Race 1'!O49/60,"")</f>
        <v/>
      </c>
      <c r="H49" s="52" t="str">
        <f>IF(A49="","",IF(E49="Men",VLOOKUP(F49,'[1]Time trial standards'!A$3:B$82,2,FALSE),VLOOKUP(F49,'[1]Time trial standards'!A$3:C$82,3,FALSE)))</f>
        <v/>
      </c>
      <c r="I49" s="46" t="str">
        <f t="shared" si="4"/>
        <v/>
      </c>
      <c r="J49" s="46" t="str">
        <f t="shared" si="5"/>
        <v/>
      </c>
      <c r="K49" s="53" t="str">
        <f t="shared" si="6"/>
        <v/>
      </c>
      <c r="L49" s="43" t="str">
        <f t="shared" si="7"/>
        <v/>
      </c>
    </row>
    <row r="50" spans="1:12" x14ac:dyDescent="0.15">
      <c r="A50" s="50" t="str">
        <f>IF(ISNUMBER('[1]Race 1'!A50),'[1]Race 1'!A50,"")</f>
        <v/>
      </c>
      <c r="B50" s="51" t="str">
        <f>IF(ISNUMBER('[1]Race 1'!A50),'[1]Race 1'!B50,"")</f>
        <v/>
      </c>
      <c r="C50" s="43" t="str">
        <f>IF(ISNUMBER('[1]Race 1'!A50),'[1]Race 1'!C50&amp;" "&amp;'[1]Race 1'!D50,"")</f>
        <v/>
      </c>
      <c r="D50" s="43" t="str">
        <f>IF(ISNUMBER('[1]Race 1'!A50),'[1]Race 1'!G50,"")</f>
        <v/>
      </c>
      <c r="E50" s="43" t="str">
        <f>IF(ISNUMBER('[1]Race 1'!A50),'[1]Race 1'!I50,"")</f>
        <v/>
      </c>
      <c r="F50" s="43" t="str">
        <f>IF(ISNUMBER('[1]Race 1'!A50),'[1]Race 1'!H50,"")</f>
        <v/>
      </c>
      <c r="G50" s="44" t="str">
        <f>IF(ISNUMBER('[1]Race 1'!A50),'[1]Race 1'!O50/60,"")</f>
        <v/>
      </c>
      <c r="H50" s="52" t="str">
        <f>IF(A50="","",IF(E50="Men",VLOOKUP(F50,'[1]Time trial standards'!A$3:B$82,2,FALSE),VLOOKUP(F50,'[1]Time trial standards'!A$3:C$82,3,FALSE)))</f>
        <v/>
      </c>
      <c r="I50" s="46" t="str">
        <f t="shared" si="4"/>
        <v/>
      </c>
      <c r="J50" s="46" t="str">
        <f t="shared" si="5"/>
        <v/>
      </c>
      <c r="K50" s="53" t="str">
        <f t="shared" si="6"/>
        <v/>
      </c>
      <c r="L50" s="43" t="str">
        <f t="shared" si="7"/>
        <v/>
      </c>
    </row>
    <row r="51" spans="1:12" x14ac:dyDescent="0.15">
      <c r="A51" s="50" t="str">
        <f>IF(ISNUMBER('[1]Race 1'!A51),'[1]Race 1'!A51,"")</f>
        <v/>
      </c>
      <c r="B51" s="51" t="str">
        <f>IF(ISNUMBER('[1]Race 1'!A51),'[1]Race 1'!B51,"")</f>
        <v/>
      </c>
      <c r="C51" s="43" t="str">
        <f>IF(ISNUMBER('[1]Race 1'!A51),'[1]Race 1'!C51&amp;" "&amp;'[1]Race 1'!D51,"")</f>
        <v/>
      </c>
      <c r="D51" s="43" t="str">
        <f>IF(ISNUMBER('[1]Race 1'!A51),'[1]Race 1'!G51,"")</f>
        <v/>
      </c>
      <c r="E51" s="43" t="str">
        <f>IF(ISNUMBER('[1]Race 1'!A51),'[1]Race 1'!I51,"")</f>
        <v/>
      </c>
      <c r="F51" s="43" t="str">
        <f>IF(ISNUMBER('[1]Race 1'!A51),'[1]Race 1'!H51,"")</f>
        <v/>
      </c>
      <c r="G51" s="44" t="str">
        <f>IF(ISNUMBER('[1]Race 1'!A51),'[1]Race 1'!O51/60,"")</f>
        <v/>
      </c>
      <c r="H51" s="52" t="str">
        <f>IF(A51="","",IF(E51="Men",VLOOKUP(F51,'[1]Time trial standards'!A$3:B$82,2,FALSE),VLOOKUP(F51,'[1]Time trial standards'!A$3:C$82,3,FALSE)))</f>
        <v/>
      </c>
      <c r="I51" s="46" t="str">
        <f t="shared" si="4"/>
        <v/>
      </c>
      <c r="J51" s="46" t="str">
        <f t="shared" si="5"/>
        <v/>
      </c>
      <c r="K51" s="53" t="str">
        <f t="shared" si="6"/>
        <v/>
      </c>
      <c r="L51" s="43" t="str">
        <f t="shared" si="7"/>
        <v/>
      </c>
    </row>
    <row r="52" spans="1:12" x14ac:dyDescent="0.15">
      <c r="A52" s="50" t="str">
        <f>IF(ISNUMBER('[1]Race 1'!A52),'[1]Race 1'!A52,"")</f>
        <v/>
      </c>
      <c r="B52" s="51" t="str">
        <f>IF(ISNUMBER('[1]Race 1'!A52),'[1]Race 1'!B52,"")</f>
        <v/>
      </c>
      <c r="C52" s="43" t="str">
        <f>IF(ISNUMBER('[1]Race 1'!A52),'[1]Race 1'!C52&amp;" "&amp;'[1]Race 1'!D52,"")</f>
        <v/>
      </c>
      <c r="D52" s="43" t="str">
        <f>IF(ISNUMBER('[1]Race 1'!A52),'[1]Race 1'!G52,"")</f>
        <v/>
      </c>
      <c r="E52" s="43" t="str">
        <f>IF(ISNUMBER('[1]Race 1'!A52),'[1]Race 1'!I52,"")</f>
        <v/>
      </c>
      <c r="F52" s="43" t="str">
        <f>IF(ISNUMBER('[1]Race 1'!A52),'[1]Race 1'!H52,"")</f>
        <v/>
      </c>
      <c r="G52" s="44" t="str">
        <f>IF(ISNUMBER('[1]Race 1'!A52),'[1]Race 1'!O52/60,"")</f>
        <v/>
      </c>
      <c r="H52" s="52" t="str">
        <f>IF(A52="","",IF(E52="Men",VLOOKUP(F52,'[1]Time trial standards'!A$3:B$82,2,FALSE),VLOOKUP(F52,'[1]Time trial standards'!A$3:C$82,3,FALSE)))</f>
        <v/>
      </c>
      <c r="I52" s="46" t="str">
        <f t="shared" si="4"/>
        <v/>
      </c>
      <c r="J52" s="46" t="str">
        <f t="shared" si="5"/>
        <v/>
      </c>
      <c r="K52" s="53" t="str">
        <f t="shared" si="6"/>
        <v/>
      </c>
      <c r="L52" s="43" t="str">
        <f t="shared" si="7"/>
        <v/>
      </c>
    </row>
    <row r="53" spans="1:12" x14ac:dyDescent="0.15">
      <c r="A53" s="50" t="str">
        <f>IF(ISNUMBER('[1]Race 1'!A53),'[1]Race 1'!A53,"")</f>
        <v/>
      </c>
      <c r="B53" s="51" t="str">
        <f>IF(ISNUMBER('[1]Race 1'!A53),'[1]Race 1'!B53,"")</f>
        <v/>
      </c>
      <c r="C53" s="43" t="str">
        <f>IF(ISNUMBER('[1]Race 1'!A53),'[1]Race 1'!C53&amp;" "&amp;'[1]Race 1'!D53,"")</f>
        <v/>
      </c>
      <c r="D53" s="43" t="str">
        <f>IF(ISNUMBER('[1]Race 1'!A53),'[1]Race 1'!G53,"")</f>
        <v/>
      </c>
      <c r="E53" s="43" t="str">
        <f>IF(ISNUMBER('[1]Race 1'!A53),'[1]Race 1'!I53,"")</f>
        <v/>
      </c>
      <c r="F53" s="43" t="str">
        <f>IF(ISNUMBER('[1]Race 1'!A53),'[1]Race 1'!H53,"")</f>
        <v/>
      </c>
      <c r="G53" s="44" t="str">
        <f>IF(ISNUMBER('[1]Race 1'!A53),'[1]Race 1'!O53/60,"")</f>
        <v/>
      </c>
      <c r="H53" s="52" t="str">
        <f>IF(A53="","",IF(E53="Men",VLOOKUP(F53,'[1]Time trial standards'!A$3:B$82,2,FALSE),VLOOKUP(F53,'[1]Time trial standards'!A$3:C$82,3,FALSE)))</f>
        <v/>
      </c>
      <c r="I53" s="46" t="str">
        <f t="shared" si="4"/>
        <v/>
      </c>
      <c r="J53" s="46" t="str">
        <f t="shared" si="5"/>
        <v/>
      </c>
      <c r="K53" s="53" t="str">
        <f t="shared" si="6"/>
        <v/>
      </c>
      <c r="L53" s="43" t="str">
        <f t="shared" si="7"/>
        <v/>
      </c>
    </row>
    <row r="54" spans="1:12" x14ac:dyDescent="0.15">
      <c r="A54" s="50" t="str">
        <f>IF(ISNUMBER('[1]Race 1'!A54),'[1]Race 1'!A54,"")</f>
        <v/>
      </c>
      <c r="B54" s="51" t="str">
        <f>IF(ISNUMBER('[1]Race 1'!A54),'[1]Race 1'!B54,"")</f>
        <v/>
      </c>
      <c r="C54" s="43" t="str">
        <f>IF(ISNUMBER('[1]Race 1'!A54),'[1]Race 1'!C54&amp;" "&amp;'[1]Race 1'!D54,"")</f>
        <v/>
      </c>
      <c r="D54" s="43" t="str">
        <f>IF(ISNUMBER('[1]Race 1'!A54),'[1]Race 1'!G54,"")</f>
        <v/>
      </c>
      <c r="E54" s="43" t="str">
        <f>IF(ISNUMBER('[1]Race 1'!A54),'[1]Race 1'!I54,"")</f>
        <v/>
      </c>
      <c r="F54" s="43" t="str">
        <f>IF(ISNUMBER('[1]Race 1'!A54),'[1]Race 1'!H54,"")</f>
        <v/>
      </c>
      <c r="G54" s="44" t="str">
        <f>IF(ISNUMBER('[1]Race 1'!A54),'[1]Race 1'!O54/60,"")</f>
        <v/>
      </c>
      <c r="H54" s="52" t="str">
        <f>IF(A54="","",IF(E54="Men",VLOOKUP(F54,'[1]Time trial standards'!A$3:B$82,2,FALSE),VLOOKUP(F54,'[1]Time trial standards'!A$3:C$82,3,FALSE)))</f>
        <v/>
      </c>
      <c r="I54" s="46" t="str">
        <f t="shared" si="4"/>
        <v/>
      </c>
      <c r="J54" s="46" t="str">
        <f t="shared" si="5"/>
        <v/>
      </c>
      <c r="K54" s="53" t="str">
        <f t="shared" si="6"/>
        <v/>
      </c>
      <c r="L54" s="43" t="str">
        <f t="shared" si="7"/>
        <v/>
      </c>
    </row>
    <row r="55" spans="1:12" x14ac:dyDescent="0.15">
      <c r="A55" s="50" t="str">
        <f>IF(ISNUMBER('[1]Race 1'!A55),'[1]Race 1'!A55,"")</f>
        <v/>
      </c>
      <c r="B55" s="51" t="str">
        <f>IF(ISNUMBER('[1]Race 1'!A55),'[1]Race 1'!B55,"")</f>
        <v/>
      </c>
      <c r="C55" s="43" t="str">
        <f>IF(ISNUMBER('[1]Race 1'!A55),'[1]Race 1'!C55&amp;" "&amp;'[1]Race 1'!D55,"")</f>
        <v/>
      </c>
      <c r="D55" s="43" t="str">
        <f>IF(ISNUMBER('[1]Race 1'!A55),'[1]Race 1'!G55,"")</f>
        <v/>
      </c>
      <c r="E55" s="43" t="str">
        <f>IF(ISNUMBER('[1]Race 1'!A55),'[1]Race 1'!I55,"")</f>
        <v/>
      </c>
      <c r="F55" s="43" t="str">
        <f>IF(ISNUMBER('[1]Race 1'!A55),'[1]Race 1'!H55,"")</f>
        <v/>
      </c>
      <c r="G55" s="44" t="str">
        <f>IF(ISNUMBER('[1]Race 1'!A55),'[1]Race 1'!O55/60,"")</f>
        <v/>
      </c>
      <c r="H55" s="52" t="str">
        <f>IF(A55="","",IF(E55="Men",VLOOKUP(F55,'[1]Time trial standards'!A$3:B$82,2,FALSE),VLOOKUP(F55,'[1]Time trial standards'!A$3:C$82,3,FALSE)))</f>
        <v/>
      </c>
      <c r="I55" s="46" t="str">
        <f t="shared" si="4"/>
        <v/>
      </c>
      <c r="J55" s="46" t="str">
        <f t="shared" si="5"/>
        <v/>
      </c>
      <c r="K55" s="53" t="str">
        <f t="shared" si="6"/>
        <v/>
      </c>
      <c r="L55" s="43" t="str">
        <f t="shared" si="7"/>
        <v/>
      </c>
    </row>
    <row r="56" spans="1:12" x14ac:dyDescent="0.15">
      <c r="A56" s="50" t="str">
        <f>IF(ISNUMBER('[1]Race 1'!A56),'[1]Race 1'!A56,"")</f>
        <v/>
      </c>
      <c r="B56" s="51" t="str">
        <f>IF(ISNUMBER('[1]Race 1'!A56),'[1]Race 1'!B56,"")</f>
        <v/>
      </c>
      <c r="C56" s="43" t="str">
        <f>IF(ISNUMBER('[1]Race 1'!A56),'[1]Race 1'!C56&amp;" "&amp;'[1]Race 1'!D56,"")</f>
        <v/>
      </c>
      <c r="D56" s="43" t="str">
        <f>IF(ISNUMBER('[1]Race 1'!A56),'[1]Race 1'!G56,"")</f>
        <v/>
      </c>
      <c r="E56" s="43" t="str">
        <f>IF(ISNUMBER('[1]Race 1'!A56),'[1]Race 1'!I56,"")</f>
        <v/>
      </c>
      <c r="F56" s="43" t="str">
        <f>IF(ISNUMBER('[1]Race 1'!A56),'[1]Race 1'!H56,"")</f>
        <v/>
      </c>
      <c r="G56" s="44" t="str">
        <f>IF(ISNUMBER('[1]Race 1'!A56),'[1]Race 1'!O56/60,"")</f>
        <v/>
      </c>
      <c r="H56" s="52" t="str">
        <f>IF(A56="","",IF(E56="Men",VLOOKUP(F56,'[1]Time trial standards'!A$3:B$82,2,FALSE),VLOOKUP(F56,'[1]Time trial standards'!A$3:C$82,3,FALSE)))</f>
        <v/>
      </c>
      <c r="I56" s="46" t="str">
        <f t="shared" si="4"/>
        <v/>
      </c>
      <c r="J56" s="46" t="str">
        <f t="shared" si="5"/>
        <v/>
      </c>
      <c r="K56" s="53" t="str">
        <f t="shared" si="6"/>
        <v/>
      </c>
      <c r="L56" s="43" t="str">
        <f t="shared" si="7"/>
        <v/>
      </c>
    </row>
    <row r="57" spans="1:12" x14ac:dyDescent="0.15">
      <c r="A57" s="50" t="str">
        <f>IF(ISNUMBER('[1]Race 1'!A57),'[1]Race 1'!A57,"")</f>
        <v/>
      </c>
      <c r="B57" s="51" t="str">
        <f>IF(ISNUMBER('[1]Race 1'!A57),'[1]Race 1'!B57,"")</f>
        <v/>
      </c>
      <c r="C57" s="43" t="str">
        <f>IF(ISNUMBER('[1]Race 1'!A57),'[1]Race 1'!C57&amp;" "&amp;'[1]Race 1'!D57,"")</f>
        <v/>
      </c>
      <c r="D57" s="43" t="str">
        <f>IF(ISNUMBER('[1]Race 1'!A57),'[1]Race 1'!G57,"")</f>
        <v/>
      </c>
      <c r="E57" s="43" t="str">
        <f>IF(ISNUMBER('[1]Race 1'!A57),'[1]Race 1'!I57,"")</f>
        <v/>
      </c>
      <c r="F57" s="43" t="str">
        <f>IF(ISNUMBER('[1]Race 1'!A57),'[1]Race 1'!H57,"")</f>
        <v/>
      </c>
      <c r="G57" s="44" t="str">
        <f>IF(ISNUMBER('[1]Race 1'!A57),'[1]Race 1'!O57/60,"")</f>
        <v/>
      </c>
      <c r="H57" s="52" t="str">
        <f>IF(A57="","",IF(E57="Men",VLOOKUP(F57,'[1]Time trial standards'!A$3:B$82,2,FALSE),VLOOKUP(F57,'[1]Time trial standards'!A$3:C$82,3,FALSE)))</f>
        <v/>
      </c>
      <c r="I57" s="46" t="str">
        <f t="shared" si="4"/>
        <v/>
      </c>
      <c r="J57" s="46" t="str">
        <f t="shared" si="5"/>
        <v/>
      </c>
      <c r="K57" s="53" t="str">
        <f t="shared" si="6"/>
        <v/>
      </c>
      <c r="L57" s="43" t="str">
        <f t="shared" si="7"/>
        <v/>
      </c>
    </row>
    <row r="58" spans="1:12" x14ac:dyDescent="0.15">
      <c r="A58" s="50" t="str">
        <f>IF(ISNUMBER('[1]Race 1'!A58),'[1]Race 1'!A58,"")</f>
        <v/>
      </c>
      <c r="B58" s="51" t="str">
        <f>IF(ISNUMBER('[1]Race 1'!A58),'[1]Race 1'!B58,"")</f>
        <v/>
      </c>
      <c r="C58" s="43" t="str">
        <f>IF(ISNUMBER('[1]Race 1'!A58),'[1]Race 1'!C58&amp;" "&amp;'[1]Race 1'!D58,"")</f>
        <v/>
      </c>
      <c r="D58" s="43" t="str">
        <f>IF(ISNUMBER('[1]Race 1'!A58),'[1]Race 1'!G58,"")</f>
        <v/>
      </c>
      <c r="E58" s="43" t="str">
        <f>IF(ISNUMBER('[1]Race 1'!A58),'[1]Race 1'!I58,"")</f>
        <v/>
      </c>
      <c r="F58" s="43" t="str">
        <f>IF(ISNUMBER('[1]Race 1'!A58),'[1]Race 1'!H58,"")</f>
        <v/>
      </c>
      <c r="G58" s="44" t="str">
        <f>IF(ISNUMBER('[1]Race 1'!A58),'[1]Race 1'!O58/60,"")</f>
        <v/>
      </c>
      <c r="H58" s="52" t="str">
        <f>IF(A58="","",IF(E58="Men",VLOOKUP(F58,'[1]Time trial standards'!A$3:B$82,2,FALSE),VLOOKUP(F58,'[1]Time trial standards'!A$3:C$82,3,FALSE)))</f>
        <v/>
      </c>
      <c r="I58" s="46" t="str">
        <f t="shared" si="4"/>
        <v/>
      </c>
      <c r="J58" s="46" t="str">
        <f t="shared" si="5"/>
        <v/>
      </c>
      <c r="K58" s="53" t="str">
        <f t="shared" si="6"/>
        <v/>
      </c>
      <c r="L58" s="43" t="str">
        <f t="shared" si="7"/>
        <v/>
      </c>
    </row>
    <row r="59" spans="1:12" x14ac:dyDescent="0.15">
      <c r="A59" s="50" t="str">
        <f>IF(ISNUMBER('[1]Race 1'!A59),'[1]Race 1'!A59,"")</f>
        <v/>
      </c>
      <c r="B59" s="51" t="str">
        <f>IF(ISNUMBER('[1]Race 1'!A59),'[1]Race 1'!B59,"")</f>
        <v/>
      </c>
      <c r="C59" s="43" t="str">
        <f>IF(ISNUMBER('[1]Race 1'!A59),'[1]Race 1'!C59&amp;" "&amp;'[1]Race 1'!D59,"")</f>
        <v/>
      </c>
      <c r="D59" s="43" t="str">
        <f>IF(ISNUMBER('[1]Race 1'!A59),'[1]Race 1'!G59,"")</f>
        <v/>
      </c>
      <c r="E59" s="43" t="str">
        <f>IF(ISNUMBER('[1]Race 1'!A59),'[1]Race 1'!I59,"")</f>
        <v/>
      </c>
      <c r="F59" s="43" t="str">
        <f>IF(ISNUMBER('[1]Race 1'!A59),'[1]Race 1'!H59,"")</f>
        <v/>
      </c>
      <c r="G59" s="44" t="str">
        <f>IF(ISNUMBER('[1]Race 1'!A59),'[1]Race 1'!O59/60,"")</f>
        <v/>
      </c>
      <c r="H59" s="52" t="str">
        <f>IF(A59="","",IF(E59="Men",VLOOKUP(F59,'[1]Time trial standards'!A$3:B$82,2,FALSE),VLOOKUP(F59,'[1]Time trial standards'!A$3:C$82,3,FALSE)))</f>
        <v/>
      </c>
      <c r="I59" s="46" t="str">
        <f t="shared" si="4"/>
        <v/>
      </c>
      <c r="J59" s="46" t="str">
        <f t="shared" si="5"/>
        <v/>
      </c>
      <c r="K59" s="53" t="str">
        <f t="shared" si="6"/>
        <v/>
      </c>
      <c r="L59" s="43" t="str">
        <f t="shared" si="7"/>
        <v/>
      </c>
    </row>
    <row r="60" spans="1:12" x14ac:dyDescent="0.15">
      <c r="A60" s="50" t="str">
        <f>IF(ISNUMBER('[1]Race 1'!A60),'[1]Race 1'!A60,"")</f>
        <v/>
      </c>
      <c r="B60" s="51" t="str">
        <f>IF(ISNUMBER('[1]Race 1'!A60),'[1]Race 1'!B60,"")</f>
        <v/>
      </c>
      <c r="C60" s="43" t="str">
        <f>IF(ISNUMBER('[1]Race 1'!A60),'[1]Race 1'!C60&amp;" "&amp;'[1]Race 1'!D60,"")</f>
        <v/>
      </c>
      <c r="D60" s="43" t="str">
        <f>IF(ISNUMBER('[1]Race 1'!A60),'[1]Race 1'!G60,"")</f>
        <v/>
      </c>
      <c r="E60" s="43" t="str">
        <f>IF(ISNUMBER('[1]Race 1'!A60),'[1]Race 1'!I60,"")</f>
        <v/>
      </c>
      <c r="F60" s="43" t="str">
        <f>IF(ISNUMBER('[1]Race 1'!A60),'[1]Race 1'!H60,"")</f>
        <v/>
      </c>
      <c r="G60" s="44" t="str">
        <f>IF(ISNUMBER('[1]Race 1'!A60),'[1]Race 1'!O60/60,"")</f>
        <v/>
      </c>
      <c r="H60" s="52" t="str">
        <f>IF(A60="","",IF(E60="Men",VLOOKUP(F60,'[1]Time trial standards'!A$3:B$82,2,FALSE),VLOOKUP(F60,'[1]Time trial standards'!A$3:C$82,3,FALSE)))</f>
        <v/>
      </c>
      <c r="I60" s="46" t="str">
        <f t="shared" si="4"/>
        <v/>
      </c>
      <c r="J60" s="46" t="str">
        <f t="shared" si="5"/>
        <v/>
      </c>
      <c r="K60" s="53" t="str">
        <f t="shared" si="6"/>
        <v/>
      </c>
      <c r="L60" s="43" t="str">
        <f t="shared" si="7"/>
        <v/>
      </c>
    </row>
    <row r="61" spans="1:12" x14ac:dyDescent="0.15">
      <c r="A61" s="50" t="str">
        <f>IF(ISNUMBER('[1]Race 1'!A61),'[1]Race 1'!A61,"")</f>
        <v/>
      </c>
      <c r="B61" s="51" t="str">
        <f>IF(ISNUMBER('[1]Race 1'!A61),'[1]Race 1'!B61,"")</f>
        <v/>
      </c>
      <c r="C61" s="43" t="str">
        <f>IF(ISNUMBER('[1]Race 1'!A61),'[1]Race 1'!C61&amp;" "&amp;'[1]Race 1'!D61,"")</f>
        <v/>
      </c>
      <c r="D61" s="43" t="str">
        <f>IF(ISNUMBER('[1]Race 1'!A61),'[1]Race 1'!G61,"")</f>
        <v/>
      </c>
      <c r="E61" s="43" t="str">
        <f>IF(ISNUMBER('[1]Race 1'!A61),'[1]Race 1'!I61,"")</f>
        <v/>
      </c>
      <c r="F61" s="43" t="str">
        <f>IF(ISNUMBER('[1]Race 1'!A61),'[1]Race 1'!H61,"")</f>
        <v/>
      </c>
      <c r="G61" s="44" t="str">
        <f>IF(ISNUMBER('[1]Race 1'!A61),'[1]Race 1'!O61/60,"")</f>
        <v/>
      </c>
      <c r="H61" s="52" t="str">
        <f>IF(A61="","",IF(E61="Men",VLOOKUP(F61,'[1]Time trial standards'!A$3:B$82,2,FALSE),VLOOKUP(F61,'[1]Time trial standards'!A$3:C$82,3,FALSE)))</f>
        <v/>
      </c>
      <c r="I61" s="46" t="str">
        <f t="shared" si="4"/>
        <v/>
      </c>
      <c r="J61" s="46" t="str">
        <f t="shared" si="5"/>
        <v/>
      </c>
      <c r="K61" s="53" t="str">
        <f t="shared" si="6"/>
        <v/>
      </c>
      <c r="L61" s="43" t="str">
        <f t="shared" si="7"/>
        <v/>
      </c>
    </row>
    <row r="62" spans="1:12" x14ac:dyDescent="0.15">
      <c r="A62" s="50" t="str">
        <f>IF(ISNUMBER('[1]Race 1'!A62),'[1]Race 1'!A62,"")</f>
        <v/>
      </c>
      <c r="B62" s="51" t="str">
        <f>IF(ISNUMBER('[1]Race 1'!A62),'[1]Race 1'!B62,"")</f>
        <v/>
      </c>
      <c r="C62" s="43" t="str">
        <f>IF(ISNUMBER('[1]Race 1'!A62),'[1]Race 1'!C62&amp;" "&amp;'[1]Race 1'!D62,"")</f>
        <v/>
      </c>
      <c r="D62" s="43" t="str">
        <f>IF(ISNUMBER('[1]Race 1'!A62),'[1]Race 1'!G62,"")</f>
        <v/>
      </c>
      <c r="E62" s="43" t="str">
        <f>IF(ISNUMBER('[1]Race 1'!A62),'[1]Race 1'!I62,"")</f>
        <v/>
      </c>
      <c r="F62" s="43" t="str">
        <f>IF(ISNUMBER('[1]Race 1'!A62),'[1]Race 1'!H62,"")</f>
        <v/>
      </c>
      <c r="G62" s="44" t="str">
        <f>IF(ISNUMBER('[1]Race 1'!A62),'[1]Race 1'!O62/60,"")</f>
        <v/>
      </c>
      <c r="H62" s="52" t="str">
        <f>IF(A62="","",IF(E62="Men",VLOOKUP(F62,'[1]Time trial standards'!A$3:B$82,2,FALSE),VLOOKUP(F62,'[1]Time trial standards'!A$3:C$82,3,FALSE)))</f>
        <v/>
      </c>
      <c r="I62" s="46" t="str">
        <f t="shared" si="4"/>
        <v/>
      </c>
      <c r="J62" s="46" t="str">
        <f t="shared" si="5"/>
        <v/>
      </c>
      <c r="K62" s="53" t="str">
        <f t="shared" si="6"/>
        <v/>
      </c>
      <c r="L62" s="43" t="str">
        <f t="shared" si="7"/>
        <v/>
      </c>
    </row>
    <row r="63" spans="1:12" x14ac:dyDescent="0.15">
      <c r="A63" s="50" t="str">
        <f>IF(ISNUMBER('[1]Race 1'!A63),'[1]Race 1'!A63,"")</f>
        <v/>
      </c>
      <c r="B63" s="51" t="str">
        <f>IF(ISNUMBER('[1]Race 1'!A63),'[1]Race 1'!B63,"")</f>
        <v/>
      </c>
      <c r="C63" s="43" t="str">
        <f>IF(ISNUMBER('[1]Race 1'!A63),'[1]Race 1'!C63&amp;" "&amp;'[1]Race 1'!D63,"")</f>
        <v/>
      </c>
      <c r="D63" s="43" t="str">
        <f>IF(ISNUMBER('[1]Race 1'!A63),'[1]Race 1'!G63,"")</f>
        <v/>
      </c>
      <c r="E63" s="43" t="str">
        <f>IF(ISNUMBER('[1]Race 1'!A63),'[1]Race 1'!I63,"")</f>
        <v/>
      </c>
      <c r="F63" s="43" t="str">
        <f>IF(ISNUMBER('[1]Race 1'!A63),'[1]Race 1'!H63,"")</f>
        <v/>
      </c>
      <c r="G63" s="44" t="str">
        <f>IF(ISNUMBER('[1]Race 1'!A63),'[1]Race 1'!O63/60,"")</f>
        <v/>
      </c>
      <c r="H63" s="52" t="str">
        <f>IF(A63="","",IF(E63="Men",VLOOKUP(F63,'[1]Time trial standards'!A$3:B$82,2,FALSE),VLOOKUP(F63,'[1]Time trial standards'!A$3:C$82,3,FALSE)))</f>
        <v/>
      </c>
      <c r="I63" s="46" t="str">
        <f t="shared" si="4"/>
        <v/>
      </c>
      <c r="J63" s="46" t="str">
        <f t="shared" si="5"/>
        <v/>
      </c>
      <c r="K63" s="53" t="str">
        <f t="shared" si="6"/>
        <v/>
      </c>
      <c r="L63" s="43" t="str">
        <f t="shared" si="7"/>
        <v/>
      </c>
    </row>
    <row r="64" spans="1:12" x14ac:dyDescent="0.15">
      <c r="A64" s="50" t="str">
        <f>IF(ISNUMBER('[1]Race 1'!A64),'[1]Race 1'!A64,"")</f>
        <v/>
      </c>
      <c r="B64" s="51" t="str">
        <f>IF(ISNUMBER('[1]Race 1'!A64),'[1]Race 1'!B64,"")</f>
        <v/>
      </c>
      <c r="C64" s="43" t="str">
        <f>IF(ISNUMBER('[1]Race 1'!A64),'[1]Race 1'!C64&amp;" "&amp;'[1]Race 1'!D64,"")</f>
        <v/>
      </c>
      <c r="D64" s="43" t="str">
        <f>IF(ISNUMBER('[1]Race 1'!A64),'[1]Race 1'!G64,"")</f>
        <v/>
      </c>
      <c r="E64" s="43" t="str">
        <f>IF(ISNUMBER('[1]Race 1'!A64),'[1]Race 1'!I64,"")</f>
        <v/>
      </c>
      <c r="F64" s="43" t="str">
        <f>IF(ISNUMBER('[1]Race 1'!A64),'[1]Race 1'!H64,"")</f>
        <v/>
      </c>
      <c r="G64" s="44" t="str">
        <f>IF(ISNUMBER('[1]Race 1'!A64),'[1]Race 1'!O64/60,"")</f>
        <v/>
      </c>
      <c r="H64" s="52" t="str">
        <f>IF(A64="","",IF(E64="Men",VLOOKUP(F64,'[1]Time trial standards'!A$3:B$82,2,FALSE),VLOOKUP(F64,'[1]Time trial standards'!A$3:C$82,3,FALSE)))</f>
        <v/>
      </c>
      <c r="I64" s="46" t="str">
        <f t="shared" si="4"/>
        <v/>
      </c>
      <c r="J64" s="46" t="str">
        <f t="shared" si="5"/>
        <v/>
      </c>
      <c r="K64" s="53" t="str">
        <f t="shared" si="6"/>
        <v/>
      </c>
      <c r="L64" s="43" t="str">
        <f t="shared" si="7"/>
        <v/>
      </c>
    </row>
    <row r="65" spans="1:12" x14ac:dyDescent="0.15">
      <c r="A65" s="50" t="str">
        <f>IF(ISNUMBER('[1]Race 1'!A65),'[1]Race 1'!A65,"")</f>
        <v/>
      </c>
      <c r="B65" s="51" t="str">
        <f>IF(ISNUMBER('[1]Race 1'!A65),'[1]Race 1'!B65,"")</f>
        <v/>
      </c>
      <c r="C65" s="43" t="str">
        <f>IF(ISNUMBER('[1]Race 1'!A65),'[1]Race 1'!C65&amp;" "&amp;'[1]Race 1'!D65,"")</f>
        <v/>
      </c>
      <c r="D65" s="43" t="str">
        <f>IF(ISNUMBER('[1]Race 1'!A65),'[1]Race 1'!G65,"")</f>
        <v/>
      </c>
      <c r="E65" s="43" t="str">
        <f>IF(ISNUMBER('[1]Race 1'!A65),'[1]Race 1'!I65,"")</f>
        <v/>
      </c>
      <c r="F65" s="43" t="str">
        <f>IF(ISNUMBER('[1]Race 1'!A65),'[1]Race 1'!H65,"")</f>
        <v/>
      </c>
      <c r="G65" s="44" t="str">
        <f>IF(ISNUMBER('[1]Race 1'!A65),'[1]Race 1'!O65/60,"")</f>
        <v/>
      </c>
      <c r="H65" s="52" t="str">
        <f>IF(A65="","",IF(E65="Men",VLOOKUP(F65,'[1]Time trial standards'!A$3:B$82,2,FALSE),VLOOKUP(F65,'[1]Time trial standards'!A$3:C$82,3,FALSE)))</f>
        <v/>
      </c>
      <c r="I65" s="46" t="str">
        <f t="shared" si="4"/>
        <v/>
      </c>
      <c r="J65" s="46" t="str">
        <f t="shared" si="5"/>
        <v/>
      </c>
      <c r="K65" s="53" t="str">
        <f t="shared" si="6"/>
        <v/>
      </c>
      <c r="L65" s="43" t="str">
        <f t="shared" si="7"/>
        <v/>
      </c>
    </row>
    <row r="66" spans="1:12" x14ac:dyDescent="0.15">
      <c r="A66" s="50" t="str">
        <f>IF(ISNUMBER('[1]Race 1'!A66),'[1]Race 1'!A66,"")</f>
        <v/>
      </c>
      <c r="B66" s="51" t="str">
        <f>IF(ISNUMBER('[1]Race 1'!A66),'[1]Race 1'!B66,"")</f>
        <v/>
      </c>
      <c r="C66" s="43" t="str">
        <f>IF(ISNUMBER('[1]Race 1'!A66),'[1]Race 1'!C66&amp;" "&amp;'[1]Race 1'!D66,"")</f>
        <v/>
      </c>
      <c r="D66" s="43" t="str">
        <f>IF(ISNUMBER('[1]Race 1'!A66),'[1]Race 1'!G66,"")</f>
        <v/>
      </c>
      <c r="E66" s="43" t="str">
        <f>IF(ISNUMBER('[1]Race 1'!A66),'[1]Race 1'!I66,"")</f>
        <v/>
      </c>
      <c r="F66" s="43" t="str">
        <f>IF(ISNUMBER('[1]Race 1'!A66),'[1]Race 1'!H66,"")</f>
        <v/>
      </c>
      <c r="G66" s="44" t="str">
        <f>IF(ISNUMBER('[1]Race 1'!A66),'[1]Race 1'!O66/60,"")</f>
        <v/>
      </c>
      <c r="H66" s="52" t="str">
        <f>IF(A66="","",IF(E66="Men",VLOOKUP(F66,'[1]Time trial standards'!A$3:B$82,2,FALSE),VLOOKUP(F66,'[1]Time trial standards'!A$3:C$82,3,FALSE)))</f>
        <v/>
      </c>
      <c r="I66" s="46" t="str">
        <f t="shared" ref="I66:I97" si="8">IF(G66="","",IF(G66-H66&gt;0,G66-H66,""))</f>
        <v/>
      </c>
      <c r="J66" s="46" t="str">
        <f t="shared" ref="J66:J97" si="9">IF(G66="","",IF(G66-H66&gt;0,"",H66-G66))</f>
        <v/>
      </c>
      <c r="K66" s="53" t="str">
        <f t="shared" ref="K66:K97" si="10">IF(OR(G66="",G66=Y$1),"",IF(I66="",-J66/G66*100,I66/G66*100))</f>
        <v/>
      </c>
      <c r="L66" s="43" t="str">
        <f t="shared" ref="L66:L97" si="11">IF(K66="","",RANK(K66,K$2:K$100,1))</f>
        <v/>
      </c>
    </row>
    <row r="67" spans="1:12" x14ac:dyDescent="0.15">
      <c r="A67" s="50" t="str">
        <f>IF(ISNUMBER('[1]Race 1'!A67),'[1]Race 1'!A67,"")</f>
        <v/>
      </c>
      <c r="B67" s="51" t="str">
        <f>IF(ISNUMBER('[1]Race 1'!A67),'[1]Race 1'!B67,"")</f>
        <v/>
      </c>
      <c r="C67" s="43" t="str">
        <f>IF(ISNUMBER('[1]Race 1'!A67),'[1]Race 1'!C67&amp;" "&amp;'[1]Race 1'!D67,"")</f>
        <v/>
      </c>
      <c r="D67" s="43" t="str">
        <f>IF(ISNUMBER('[1]Race 1'!A67),'[1]Race 1'!G67,"")</f>
        <v/>
      </c>
      <c r="E67" s="43" t="str">
        <f>IF(ISNUMBER('[1]Race 1'!A67),'[1]Race 1'!I67,"")</f>
        <v/>
      </c>
      <c r="F67" s="43" t="str">
        <f>IF(ISNUMBER('[1]Race 1'!A67),'[1]Race 1'!H67,"")</f>
        <v/>
      </c>
      <c r="G67" s="44" t="str">
        <f>IF(ISNUMBER('[1]Race 1'!A67),'[1]Race 1'!O67/60,"")</f>
        <v/>
      </c>
      <c r="H67" s="52" t="str">
        <f>IF(A67="","",IF(E67="Men",VLOOKUP(F67,'[1]Time trial standards'!A$3:B$82,2,FALSE),VLOOKUP(F67,'[1]Time trial standards'!A$3:C$82,3,FALSE)))</f>
        <v/>
      </c>
      <c r="I67" s="46" t="str">
        <f t="shared" si="8"/>
        <v/>
      </c>
      <c r="J67" s="46" t="str">
        <f t="shared" si="9"/>
        <v/>
      </c>
      <c r="K67" s="53" t="str">
        <f t="shared" si="10"/>
        <v/>
      </c>
      <c r="L67" s="43" t="str">
        <f t="shared" si="11"/>
        <v/>
      </c>
    </row>
    <row r="68" spans="1:12" x14ac:dyDescent="0.15">
      <c r="A68" s="50" t="str">
        <f>IF(ISNUMBER('[1]Race 1'!A68),'[1]Race 1'!A68,"")</f>
        <v/>
      </c>
      <c r="B68" s="51" t="str">
        <f>IF(ISNUMBER('[1]Race 1'!A68),'[1]Race 1'!B68,"")</f>
        <v/>
      </c>
      <c r="C68" s="43" t="str">
        <f>IF(ISNUMBER('[1]Race 1'!A68),'[1]Race 1'!C68&amp;" "&amp;'[1]Race 1'!D68,"")</f>
        <v/>
      </c>
      <c r="D68" s="43" t="str">
        <f>IF(ISNUMBER('[1]Race 1'!A68),'[1]Race 1'!G68,"")</f>
        <v/>
      </c>
      <c r="E68" s="43" t="str">
        <f>IF(ISNUMBER('[1]Race 1'!A68),'[1]Race 1'!I68,"")</f>
        <v/>
      </c>
      <c r="F68" s="43" t="str">
        <f>IF(ISNUMBER('[1]Race 1'!A68),'[1]Race 1'!H68,"")</f>
        <v/>
      </c>
      <c r="G68" s="44" t="str">
        <f>IF(ISNUMBER('[1]Race 1'!A68),'[1]Race 1'!O68/60,"")</f>
        <v/>
      </c>
      <c r="H68" s="52" t="str">
        <f>IF(A68="","",IF(E68="Men",VLOOKUP(F68,'[1]Time trial standards'!A$3:B$82,2,FALSE),VLOOKUP(F68,'[1]Time trial standards'!A$3:C$82,3,FALSE)))</f>
        <v/>
      </c>
      <c r="I68" s="46" t="str">
        <f t="shared" si="8"/>
        <v/>
      </c>
      <c r="J68" s="46" t="str">
        <f t="shared" si="9"/>
        <v/>
      </c>
      <c r="K68" s="53" t="str">
        <f t="shared" si="10"/>
        <v/>
      </c>
      <c r="L68" s="43" t="str">
        <f t="shared" si="11"/>
        <v/>
      </c>
    </row>
    <row r="69" spans="1:12" x14ac:dyDescent="0.15">
      <c r="A69" s="50" t="str">
        <f>IF(ISNUMBER('[1]Race 1'!A69),'[1]Race 1'!A69,"")</f>
        <v/>
      </c>
      <c r="B69" s="51" t="str">
        <f>IF(ISNUMBER('[1]Race 1'!A69),'[1]Race 1'!B69,"")</f>
        <v/>
      </c>
      <c r="C69" s="43" t="str">
        <f>IF(ISNUMBER('[1]Race 1'!A69),'[1]Race 1'!C69&amp;" "&amp;'[1]Race 1'!D69,"")</f>
        <v/>
      </c>
      <c r="D69" s="43" t="str">
        <f>IF(ISNUMBER('[1]Race 1'!A69),'[1]Race 1'!G69,"")</f>
        <v/>
      </c>
      <c r="E69" s="43" t="str">
        <f>IF(ISNUMBER('[1]Race 1'!A69),'[1]Race 1'!I69,"")</f>
        <v/>
      </c>
      <c r="F69" s="43" t="str">
        <f>IF(ISNUMBER('[1]Race 1'!A69),'[1]Race 1'!H69,"")</f>
        <v/>
      </c>
      <c r="G69" s="44" t="str">
        <f>IF(ISNUMBER('[1]Race 1'!A69),'[1]Race 1'!O69/60,"")</f>
        <v/>
      </c>
      <c r="H69" s="52" t="str">
        <f>IF(A69="","",IF(E69="Men",VLOOKUP(F69,'[1]Time trial standards'!A$3:B$82,2,FALSE),VLOOKUP(F69,'[1]Time trial standards'!A$3:C$82,3,FALSE)))</f>
        <v/>
      </c>
      <c r="I69" s="46" t="str">
        <f t="shared" si="8"/>
        <v/>
      </c>
      <c r="J69" s="46" t="str">
        <f t="shared" si="9"/>
        <v/>
      </c>
      <c r="K69" s="53" t="str">
        <f t="shared" si="10"/>
        <v/>
      </c>
      <c r="L69" s="43" t="str">
        <f t="shared" si="11"/>
        <v/>
      </c>
    </row>
    <row r="70" spans="1:12" x14ac:dyDescent="0.15">
      <c r="A70" s="50" t="str">
        <f>IF(ISNUMBER('[1]Race 1'!A70),'[1]Race 1'!A70,"")</f>
        <v/>
      </c>
      <c r="B70" s="51" t="str">
        <f>IF(ISNUMBER('[1]Race 1'!A70),'[1]Race 1'!B70,"")</f>
        <v/>
      </c>
      <c r="C70" s="43" t="str">
        <f>IF(ISNUMBER('[1]Race 1'!A70),'[1]Race 1'!C70&amp;" "&amp;'[1]Race 1'!D70,"")</f>
        <v/>
      </c>
      <c r="D70" s="43" t="str">
        <f>IF(ISNUMBER('[1]Race 1'!A70),'[1]Race 1'!G70,"")</f>
        <v/>
      </c>
      <c r="E70" s="43" t="str">
        <f>IF(ISNUMBER('[1]Race 1'!A70),'[1]Race 1'!I70,"")</f>
        <v/>
      </c>
      <c r="F70" s="43" t="str">
        <f>IF(ISNUMBER('[1]Race 1'!A70),'[1]Race 1'!H70,"")</f>
        <v/>
      </c>
      <c r="G70" s="44" t="str">
        <f>IF(ISNUMBER('[1]Race 1'!A70),'[1]Race 1'!O70/60,"")</f>
        <v/>
      </c>
      <c r="H70" s="52" t="str">
        <f>IF(A70="","",IF(E70="Men",VLOOKUP(F70,'[1]Time trial standards'!A$3:B$82,2,FALSE),VLOOKUP(F70,'[1]Time trial standards'!A$3:C$82,3,FALSE)))</f>
        <v/>
      </c>
      <c r="I70" s="46" t="str">
        <f t="shared" si="8"/>
        <v/>
      </c>
      <c r="J70" s="46" t="str">
        <f t="shared" si="9"/>
        <v/>
      </c>
      <c r="K70" s="53" t="str">
        <f t="shared" si="10"/>
        <v/>
      </c>
      <c r="L70" s="43" t="str">
        <f t="shared" si="11"/>
        <v/>
      </c>
    </row>
    <row r="71" spans="1:12" x14ac:dyDescent="0.15">
      <c r="A71" s="50" t="str">
        <f>IF(ISNUMBER('[1]Race 1'!A71),'[1]Race 1'!A71,"")</f>
        <v/>
      </c>
      <c r="B71" s="51" t="str">
        <f>IF(ISNUMBER('[1]Race 1'!A71),'[1]Race 1'!B71,"")</f>
        <v/>
      </c>
      <c r="C71" s="43" t="str">
        <f>IF(ISNUMBER('[1]Race 1'!A71),'[1]Race 1'!C71&amp;" "&amp;'[1]Race 1'!D71,"")</f>
        <v/>
      </c>
      <c r="D71" s="43" t="str">
        <f>IF(ISNUMBER('[1]Race 1'!A71),'[1]Race 1'!G71,"")</f>
        <v/>
      </c>
      <c r="E71" s="43" t="str">
        <f>IF(ISNUMBER('[1]Race 1'!A71),'[1]Race 1'!I71,"")</f>
        <v/>
      </c>
      <c r="F71" s="43" t="str">
        <f>IF(ISNUMBER('[1]Race 1'!A71),'[1]Race 1'!H71,"")</f>
        <v/>
      </c>
      <c r="G71" s="44" t="str">
        <f>IF(ISNUMBER('[1]Race 1'!A71),'[1]Race 1'!O71/60,"")</f>
        <v/>
      </c>
      <c r="H71" s="52" t="str">
        <f>IF(A71="","",IF(E71="Men",VLOOKUP(F71,'[1]Time trial standards'!A$3:B$82,2,FALSE),VLOOKUP(F71,'[1]Time trial standards'!A$3:C$82,3,FALSE)))</f>
        <v/>
      </c>
      <c r="I71" s="46" t="str">
        <f t="shared" si="8"/>
        <v/>
      </c>
      <c r="J71" s="46" t="str">
        <f t="shared" si="9"/>
        <v/>
      </c>
      <c r="K71" s="53" t="str">
        <f t="shared" si="10"/>
        <v/>
      </c>
      <c r="L71" s="43" t="str">
        <f t="shared" si="11"/>
        <v/>
      </c>
    </row>
    <row r="72" spans="1:12" x14ac:dyDescent="0.15">
      <c r="A72" s="50" t="str">
        <f>IF(ISNUMBER('[1]Race 1'!A72),'[1]Race 1'!A72,"")</f>
        <v/>
      </c>
      <c r="B72" s="51" t="str">
        <f>IF(ISNUMBER('[1]Race 1'!A72),'[1]Race 1'!B72,"")</f>
        <v/>
      </c>
      <c r="C72" s="43" t="str">
        <f>IF(ISNUMBER('[1]Race 1'!A72),'[1]Race 1'!C72&amp;" "&amp;'[1]Race 1'!D72,"")</f>
        <v/>
      </c>
      <c r="D72" s="43" t="str">
        <f>IF(ISNUMBER('[1]Race 1'!A72),'[1]Race 1'!G72,"")</f>
        <v/>
      </c>
      <c r="E72" s="43" t="str">
        <f>IF(ISNUMBER('[1]Race 1'!A72),'[1]Race 1'!I72,"")</f>
        <v/>
      </c>
      <c r="F72" s="43" t="str">
        <f>IF(ISNUMBER('[1]Race 1'!A72),'[1]Race 1'!H72,"")</f>
        <v/>
      </c>
      <c r="G72" s="44" t="str">
        <f>IF(ISNUMBER('[1]Race 1'!A72),'[1]Race 1'!O72/60,"")</f>
        <v/>
      </c>
      <c r="H72" s="52" t="str">
        <f>IF(A72="","",IF(E72="Men",VLOOKUP(F72,'[1]Time trial standards'!A$3:B$82,2,FALSE),VLOOKUP(F72,'[1]Time trial standards'!A$3:C$82,3,FALSE)))</f>
        <v/>
      </c>
      <c r="I72" s="46" t="str">
        <f t="shared" si="8"/>
        <v/>
      </c>
      <c r="J72" s="46" t="str">
        <f t="shared" si="9"/>
        <v/>
      </c>
      <c r="K72" s="53" t="str">
        <f t="shared" si="10"/>
        <v/>
      </c>
      <c r="L72" s="43" t="str">
        <f t="shared" si="11"/>
        <v/>
      </c>
    </row>
    <row r="73" spans="1:12" x14ac:dyDescent="0.15">
      <c r="A73" s="50" t="str">
        <f>IF(ISNUMBER('[1]Race 1'!A73),'[1]Race 1'!A73,"")</f>
        <v/>
      </c>
      <c r="B73" s="51" t="str">
        <f>IF(ISNUMBER('[1]Race 1'!A73),'[1]Race 1'!B73,"")</f>
        <v/>
      </c>
      <c r="C73" s="43" t="str">
        <f>IF(ISNUMBER('[1]Race 1'!A73),'[1]Race 1'!C73&amp;" "&amp;'[1]Race 1'!D73,"")</f>
        <v/>
      </c>
      <c r="D73" s="43" t="str">
        <f>IF(ISNUMBER('[1]Race 1'!A73),'[1]Race 1'!G73,"")</f>
        <v/>
      </c>
      <c r="E73" s="43" t="str">
        <f>IF(ISNUMBER('[1]Race 1'!A73),'[1]Race 1'!I73,"")</f>
        <v/>
      </c>
      <c r="F73" s="43" t="str">
        <f>IF(ISNUMBER('[1]Race 1'!A73),'[1]Race 1'!H73,"")</f>
        <v/>
      </c>
      <c r="G73" s="44" t="str">
        <f>IF(ISNUMBER('[1]Race 1'!A73),'[1]Race 1'!O73/60,"")</f>
        <v/>
      </c>
      <c r="H73" s="52" t="str">
        <f>IF(A73="","",IF(E73="Men",VLOOKUP(F73,'[1]Time trial standards'!A$3:B$82,2,FALSE),VLOOKUP(F73,'[1]Time trial standards'!A$3:C$82,3,FALSE)))</f>
        <v/>
      </c>
      <c r="I73" s="46" t="str">
        <f t="shared" si="8"/>
        <v/>
      </c>
      <c r="J73" s="46" t="str">
        <f t="shared" si="9"/>
        <v/>
      </c>
      <c r="K73" s="53" t="str">
        <f t="shared" si="10"/>
        <v/>
      </c>
      <c r="L73" s="43" t="str">
        <f t="shared" si="11"/>
        <v/>
      </c>
    </row>
    <row r="74" spans="1:12" x14ac:dyDescent="0.15">
      <c r="A74" s="50" t="str">
        <f>IF(ISNUMBER('[1]Race 1'!A74),'[1]Race 1'!A74,"")</f>
        <v/>
      </c>
      <c r="B74" s="51" t="str">
        <f>IF(ISNUMBER('[1]Race 1'!A74),'[1]Race 1'!B74,"")</f>
        <v/>
      </c>
      <c r="C74" s="43" t="str">
        <f>IF(ISNUMBER('[1]Race 1'!A74),'[1]Race 1'!C74&amp;" "&amp;'[1]Race 1'!D74,"")</f>
        <v/>
      </c>
      <c r="D74" s="43" t="str">
        <f>IF(ISNUMBER('[1]Race 1'!A74),'[1]Race 1'!G74,"")</f>
        <v/>
      </c>
      <c r="E74" s="43" t="str">
        <f>IF(ISNUMBER('[1]Race 1'!A74),'[1]Race 1'!I74,"")</f>
        <v/>
      </c>
      <c r="F74" s="43" t="str">
        <f>IF(ISNUMBER('[1]Race 1'!A74),'[1]Race 1'!H74,"")</f>
        <v/>
      </c>
      <c r="G74" s="44" t="str">
        <f>IF(ISNUMBER('[1]Race 1'!A74),'[1]Race 1'!O74/60,"")</f>
        <v/>
      </c>
      <c r="H74" s="52" t="str">
        <f>IF(A74="","",IF(E74="Men",VLOOKUP(F74,'[1]Time trial standards'!A$3:B$82,2,FALSE),VLOOKUP(F74,'[1]Time trial standards'!A$3:C$82,3,FALSE)))</f>
        <v/>
      </c>
      <c r="I74" s="46" t="str">
        <f t="shared" si="8"/>
        <v/>
      </c>
      <c r="J74" s="46" t="str">
        <f t="shared" si="9"/>
        <v/>
      </c>
      <c r="K74" s="53" t="str">
        <f t="shared" si="10"/>
        <v/>
      </c>
      <c r="L74" s="43" t="str">
        <f t="shared" si="11"/>
        <v/>
      </c>
    </row>
    <row r="75" spans="1:12" x14ac:dyDescent="0.15">
      <c r="A75" s="50" t="str">
        <f>IF(ISNUMBER('[1]Race 1'!A75),'[1]Race 1'!A75,"")</f>
        <v/>
      </c>
      <c r="B75" s="51" t="str">
        <f>IF(ISNUMBER('[1]Race 1'!A75),'[1]Race 1'!B75,"")</f>
        <v/>
      </c>
      <c r="C75" s="43" t="str">
        <f>IF(ISNUMBER('[1]Race 1'!A75),'[1]Race 1'!C75&amp;" "&amp;'[1]Race 1'!D75,"")</f>
        <v/>
      </c>
      <c r="D75" s="43" t="str">
        <f>IF(ISNUMBER('[1]Race 1'!A75),'[1]Race 1'!G75,"")</f>
        <v/>
      </c>
      <c r="E75" s="43" t="str">
        <f>IF(ISNUMBER('[1]Race 1'!A75),'[1]Race 1'!I75,"")</f>
        <v/>
      </c>
      <c r="F75" s="43" t="str">
        <f>IF(ISNUMBER('[1]Race 1'!A75),'[1]Race 1'!H75,"")</f>
        <v/>
      </c>
      <c r="G75" s="44" t="str">
        <f>IF(ISNUMBER('[1]Race 1'!A75),'[1]Race 1'!O75/60,"")</f>
        <v/>
      </c>
      <c r="H75" s="52" t="str">
        <f>IF(A75="","",IF(E75="Men",VLOOKUP(F75,'[1]Time trial standards'!A$3:B$82,2,FALSE),VLOOKUP(F75,'[1]Time trial standards'!A$3:C$82,3,FALSE)))</f>
        <v/>
      </c>
      <c r="I75" s="46" t="str">
        <f t="shared" si="8"/>
        <v/>
      </c>
      <c r="J75" s="46" t="str">
        <f t="shared" si="9"/>
        <v/>
      </c>
      <c r="K75" s="53" t="str">
        <f t="shared" si="10"/>
        <v/>
      </c>
      <c r="L75" s="43" t="str">
        <f t="shared" si="11"/>
        <v/>
      </c>
    </row>
    <row r="76" spans="1:12" x14ac:dyDescent="0.15">
      <c r="A76" s="50" t="str">
        <f>IF(ISNUMBER('[1]Race 1'!A76),'[1]Race 1'!A76,"")</f>
        <v/>
      </c>
      <c r="B76" s="51" t="str">
        <f>IF(ISNUMBER('[1]Race 1'!A76),'[1]Race 1'!B76,"")</f>
        <v/>
      </c>
      <c r="C76" s="43" t="str">
        <f>IF(ISNUMBER('[1]Race 1'!A76),'[1]Race 1'!C76&amp;" "&amp;'[1]Race 1'!D76,"")</f>
        <v/>
      </c>
      <c r="D76" s="43" t="str">
        <f>IF(ISNUMBER('[1]Race 1'!A76),'[1]Race 1'!G76,"")</f>
        <v/>
      </c>
      <c r="E76" s="43" t="str">
        <f>IF(ISNUMBER('[1]Race 1'!A76),'[1]Race 1'!I76,"")</f>
        <v/>
      </c>
      <c r="F76" s="43" t="str">
        <f>IF(ISNUMBER('[1]Race 1'!A76),'[1]Race 1'!H76,"")</f>
        <v/>
      </c>
      <c r="G76" s="44" t="str">
        <f>IF(ISNUMBER('[1]Race 1'!A76),'[1]Race 1'!O76/60,"")</f>
        <v/>
      </c>
      <c r="H76" s="52" t="str">
        <f>IF(A76="","",IF(E76="Men",VLOOKUP(F76,'[1]Time trial standards'!A$3:B$82,2,FALSE),VLOOKUP(F76,'[1]Time trial standards'!A$3:C$82,3,FALSE)))</f>
        <v/>
      </c>
      <c r="I76" s="46" t="str">
        <f t="shared" si="8"/>
        <v/>
      </c>
      <c r="J76" s="46" t="str">
        <f t="shared" si="9"/>
        <v/>
      </c>
      <c r="K76" s="53" t="str">
        <f t="shared" si="10"/>
        <v/>
      </c>
      <c r="L76" s="43" t="str">
        <f t="shared" si="11"/>
        <v/>
      </c>
    </row>
    <row r="77" spans="1:12" x14ac:dyDescent="0.15">
      <c r="A77" s="50" t="str">
        <f>IF(ISNUMBER('[1]Race 1'!A77),'[1]Race 1'!A77,"")</f>
        <v/>
      </c>
      <c r="B77" s="51" t="str">
        <f>IF(ISNUMBER('[1]Race 1'!A77),'[1]Race 1'!B77,"")</f>
        <v/>
      </c>
      <c r="C77" s="43" t="str">
        <f>IF(ISNUMBER('[1]Race 1'!A77),'[1]Race 1'!C77&amp;" "&amp;'[1]Race 1'!D77,"")</f>
        <v/>
      </c>
      <c r="D77" s="43" t="str">
        <f>IF(ISNUMBER('[1]Race 1'!A77),'[1]Race 1'!G77,"")</f>
        <v/>
      </c>
      <c r="E77" s="43" t="str">
        <f>IF(ISNUMBER('[1]Race 1'!A77),'[1]Race 1'!I77,"")</f>
        <v/>
      </c>
      <c r="F77" s="43" t="str">
        <f>IF(ISNUMBER('[1]Race 1'!A77),'[1]Race 1'!H77,"")</f>
        <v/>
      </c>
      <c r="G77" s="44" t="str">
        <f>IF(ISNUMBER('[1]Race 1'!A77),'[1]Race 1'!O77/60,"")</f>
        <v/>
      </c>
      <c r="H77" s="52" t="str">
        <f>IF(A77="","",IF(E77="Men",VLOOKUP(F77,'[1]Time trial standards'!A$3:B$82,2,FALSE),VLOOKUP(F77,'[1]Time trial standards'!A$3:C$82,3,FALSE)))</f>
        <v/>
      </c>
      <c r="I77" s="46" t="str">
        <f t="shared" si="8"/>
        <v/>
      </c>
      <c r="J77" s="46" t="str">
        <f t="shared" si="9"/>
        <v/>
      </c>
      <c r="K77" s="53" t="str">
        <f t="shared" si="10"/>
        <v/>
      </c>
      <c r="L77" s="43" t="str">
        <f t="shared" si="11"/>
        <v/>
      </c>
    </row>
    <row r="78" spans="1:12" x14ac:dyDescent="0.15">
      <c r="A78" s="50" t="str">
        <f>IF(ISNUMBER('[1]Race 1'!A78),'[1]Race 1'!A78,"")</f>
        <v/>
      </c>
      <c r="B78" s="51" t="str">
        <f>IF(ISNUMBER('[1]Race 1'!A78),'[1]Race 1'!B78,"")</f>
        <v/>
      </c>
      <c r="C78" s="43" t="str">
        <f>IF(ISNUMBER('[1]Race 1'!A78),'[1]Race 1'!C78&amp;" "&amp;'[1]Race 1'!D78,"")</f>
        <v/>
      </c>
      <c r="D78" s="43" t="str">
        <f>IF(ISNUMBER('[1]Race 1'!A78),'[1]Race 1'!G78,"")</f>
        <v/>
      </c>
      <c r="E78" s="43" t="str">
        <f>IF(ISNUMBER('[1]Race 1'!A78),'[1]Race 1'!I78,"")</f>
        <v/>
      </c>
      <c r="F78" s="43" t="str">
        <f>IF(ISNUMBER('[1]Race 1'!A78),'[1]Race 1'!H78,"")</f>
        <v/>
      </c>
      <c r="G78" s="44" t="str">
        <f>IF(ISNUMBER('[1]Race 1'!A78),'[1]Race 1'!O78/60,"")</f>
        <v/>
      </c>
      <c r="H78" s="52" t="str">
        <f>IF(A78="","",IF(E78="Men",VLOOKUP(F78,'[1]Time trial standards'!A$3:B$82,2,FALSE),VLOOKUP(F78,'[1]Time trial standards'!A$3:C$82,3,FALSE)))</f>
        <v/>
      </c>
      <c r="I78" s="46" t="str">
        <f t="shared" si="8"/>
        <v/>
      </c>
      <c r="J78" s="46" t="str">
        <f t="shared" si="9"/>
        <v/>
      </c>
      <c r="K78" s="53" t="str">
        <f t="shared" si="10"/>
        <v/>
      </c>
      <c r="L78" s="43" t="str">
        <f t="shared" si="11"/>
        <v/>
      </c>
    </row>
    <row r="79" spans="1:12" x14ac:dyDescent="0.15">
      <c r="A79" s="50" t="str">
        <f>IF(ISNUMBER('[1]Race 1'!A79),'[1]Race 1'!A79,"")</f>
        <v/>
      </c>
      <c r="B79" s="51" t="str">
        <f>IF(ISNUMBER('[1]Race 1'!A79),'[1]Race 1'!B79,"")</f>
        <v/>
      </c>
      <c r="C79" s="43" t="str">
        <f>IF(ISNUMBER('[1]Race 1'!A79),'[1]Race 1'!C79&amp;" "&amp;'[1]Race 1'!D79,"")</f>
        <v/>
      </c>
      <c r="D79" s="43" t="str">
        <f>IF(ISNUMBER('[1]Race 1'!A79),'[1]Race 1'!G79,"")</f>
        <v/>
      </c>
      <c r="E79" s="43" t="str">
        <f>IF(ISNUMBER('[1]Race 1'!A79),'[1]Race 1'!I79,"")</f>
        <v/>
      </c>
      <c r="F79" s="43" t="str">
        <f>IF(ISNUMBER('[1]Race 1'!A79),'[1]Race 1'!H79,"")</f>
        <v/>
      </c>
      <c r="G79" s="44" t="str">
        <f>IF(ISNUMBER('[1]Race 1'!A79),'[1]Race 1'!O79/60,"")</f>
        <v/>
      </c>
      <c r="H79" s="52" t="str">
        <f>IF(A79="","",IF(E79="Men",VLOOKUP(F79,'[1]Time trial standards'!A$3:B$82,2,FALSE),VLOOKUP(F79,'[1]Time trial standards'!A$3:C$82,3,FALSE)))</f>
        <v/>
      </c>
      <c r="I79" s="46" t="str">
        <f t="shared" si="8"/>
        <v/>
      </c>
      <c r="J79" s="46" t="str">
        <f t="shared" si="9"/>
        <v/>
      </c>
      <c r="K79" s="53" t="str">
        <f t="shared" si="10"/>
        <v/>
      </c>
      <c r="L79" s="43" t="str">
        <f t="shared" si="11"/>
        <v/>
      </c>
    </row>
    <row r="80" spans="1:12" x14ac:dyDescent="0.15">
      <c r="A80" s="50" t="str">
        <f>IF(ISNUMBER('[1]Race 1'!A80),'[1]Race 1'!A80,"")</f>
        <v/>
      </c>
      <c r="B80" s="51" t="str">
        <f>IF(ISNUMBER('[1]Race 1'!A80),'[1]Race 1'!B80,"")</f>
        <v/>
      </c>
      <c r="C80" s="43" t="str">
        <f>IF(ISNUMBER('[1]Race 1'!A80),'[1]Race 1'!C80&amp;" "&amp;'[1]Race 1'!D80,"")</f>
        <v/>
      </c>
      <c r="D80" s="43" t="str">
        <f>IF(ISNUMBER('[1]Race 1'!A80),'[1]Race 1'!G80,"")</f>
        <v/>
      </c>
      <c r="E80" s="43" t="str">
        <f>IF(ISNUMBER('[1]Race 1'!A80),'[1]Race 1'!I80,"")</f>
        <v/>
      </c>
      <c r="F80" s="43" t="str">
        <f>IF(ISNUMBER('[1]Race 1'!A80),'[1]Race 1'!H80,"")</f>
        <v/>
      </c>
      <c r="G80" s="44" t="str">
        <f>IF(ISNUMBER('[1]Race 1'!A80),'[1]Race 1'!O80/60,"")</f>
        <v/>
      </c>
      <c r="H80" s="52" t="str">
        <f>IF(A80="","",IF(E80="Men",VLOOKUP(F80,'[1]Time trial standards'!A$3:B$82,2,FALSE),VLOOKUP(F80,'[1]Time trial standards'!A$3:C$82,3,FALSE)))</f>
        <v/>
      </c>
      <c r="I80" s="46" t="str">
        <f t="shared" si="8"/>
        <v/>
      </c>
      <c r="J80" s="46" t="str">
        <f t="shared" si="9"/>
        <v/>
      </c>
      <c r="K80" s="53" t="str">
        <f t="shared" si="10"/>
        <v/>
      </c>
      <c r="L80" s="43" t="str">
        <f t="shared" si="11"/>
        <v/>
      </c>
    </row>
    <row r="81" spans="1:12" x14ac:dyDescent="0.15">
      <c r="A81" s="50" t="str">
        <f>IF(ISNUMBER('[1]Race 1'!A81),'[1]Race 1'!A81,"")</f>
        <v/>
      </c>
      <c r="B81" s="51" t="str">
        <f>IF(ISNUMBER('[1]Race 1'!A81),'[1]Race 1'!B81,"")</f>
        <v/>
      </c>
      <c r="C81" s="43" t="str">
        <f>IF(ISNUMBER('[1]Race 1'!A81),'[1]Race 1'!C81&amp;" "&amp;'[1]Race 1'!D81,"")</f>
        <v/>
      </c>
      <c r="D81" s="43" t="str">
        <f>IF(ISNUMBER('[1]Race 1'!A81),'[1]Race 1'!G81,"")</f>
        <v/>
      </c>
      <c r="E81" s="43" t="str">
        <f>IF(ISNUMBER('[1]Race 1'!A81),'[1]Race 1'!I81,"")</f>
        <v/>
      </c>
      <c r="F81" s="43" t="str">
        <f>IF(ISNUMBER('[1]Race 1'!A81),'[1]Race 1'!H81,"")</f>
        <v/>
      </c>
      <c r="G81" s="44" t="str">
        <f>IF(ISNUMBER('[1]Race 1'!A81),'[1]Race 1'!O81/60,"")</f>
        <v/>
      </c>
      <c r="H81" s="52" t="str">
        <f>IF(A81="","",IF(E81="Men",VLOOKUP(F81,'[1]Time trial standards'!A$3:B$82,2,FALSE),VLOOKUP(F81,'[1]Time trial standards'!A$3:C$82,3,FALSE)))</f>
        <v/>
      </c>
      <c r="I81" s="46" t="str">
        <f t="shared" si="8"/>
        <v/>
      </c>
      <c r="J81" s="46" t="str">
        <f t="shared" si="9"/>
        <v/>
      </c>
      <c r="K81" s="53" t="str">
        <f t="shared" si="10"/>
        <v/>
      </c>
      <c r="L81" s="43" t="str">
        <f t="shared" si="11"/>
        <v/>
      </c>
    </row>
    <row r="82" spans="1:12" x14ac:dyDescent="0.15">
      <c r="A82" s="50" t="str">
        <f>IF(ISNUMBER('[1]Race 1'!A82),'[1]Race 1'!A82,"")</f>
        <v/>
      </c>
      <c r="B82" s="51" t="str">
        <f>IF(ISNUMBER('[1]Race 1'!A82),'[1]Race 1'!B82,"")</f>
        <v/>
      </c>
      <c r="C82" s="43" t="str">
        <f>IF(ISNUMBER('[1]Race 1'!A82),'[1]Race 1'!C82&amp;" "&amp;'[1]Race 1'!D82,"")</f>
        <v/>
      </c>
      <c r="D82" s="43" t="str">
        <f>IF(ISNUMBER('[1]Race 1'!A82),'[1]Race 1'!G82,"")</f>
        <v/>
      </c>
      <c r="E82" s="43" t="str">
        <f>IF(ISNUMBER('[1]Race 1'!A82),'[1]Race 1'!I82,"")</f>
        <v/>
      </c>
      <c r="F82" s="43" t="str">
        <f>IF(ISNUMBER('[1]Race 1'!A82),'[1]Race 1'!H82,"")</f>
        <v/>
      </c>
      <c r="G82" s="44" t="str">
        <f>IF(ISNUMBER('[1]Race 1'!A82),'[1]Race 1'!O82/60,"")</f>
        <v/>
      </c>
      <c r="H82" s="52" t="str">
        <f>IF(A82="","",IF(E82="Men",VLOOKUP(F82,'[1]Time trial standards'!A$3:B$82,2,FALSE),VLOOKUP(F82,'[1]Time trial standards'!A$3:C$82,3,FALSE)))</f>
        <v/>
      </c>
      <c r="I82" s="46" t="str">
        <f t="shared" si="8"/>
        <v/>
      </c>
      <c r="J82" s="46" t="str">
        <f t="shared" si="9"/>
        <v/>
      </c>
      <c r="K82" s="53" t="str">
        <f t="shared" si="10"/>
        <v/>
      </c>
      <c r="L82" s="43" t="str">
        <f t="shared" si="11"/>
        <v/>
      </c>
    </row>
    <row r="83" spans="1:12" x14ac:dyDescent="0.15">
      <c r="A83" s="50" t="str">
        <f>IF(ISNUMBER('[1]Race 1'!A83),'[1]Race 1'!A83,"")</f>
        <v/>
      </c>
      <c r="B83" s="51" t="str">
        <f>IF(ISNUMBER('[1]Race 1'!A83),'[1]Race 1'!B83,"")</f>
        <v/>
      </c>
      <c r="C83" s="43" t="str">
        <f>IF(ISNUMBER('[1]Race 1'!A83),'[1]Race 1'!C83&amp;" "&amp;'[1]Race 1'!D83,"")</f>
        <v/>
      </c>
      <c r="D83" s="43" t="str">
        <f>IF(ISNUMBER('[1]Race 1'!A83),'[1]Race 1'!G83,"")</f>
        <v/>
      </c>
      <c r="E83" s="43" t="str">
        <f>IF(ISNUMBER('[1]Race 1'!A83),'[1]Race 1'!I83,"")</f>
        <v/>
      </c>
      <c r="F83" s="43" t="str">
        <f>IF(ISNUMBER('[1]Race 1'!A83),'[1]Race 1'!H83,"")</f>
        <v/>
      </c>
      <c r="G83" s="44" t="str">
        <f>IF(ISNUMBER('[1]Race 1'!A83),'[1]Race 1'!O83/60,"")</f>
        <v/>
      </c>
      <c r="H83" s="52" t="str">
        <f>IF(A83="","",IF(E83="Men",VLOOKUP(F83,'[1]Time trial standards'!A$3:B$82,2,FALSE),VLOOKUP(F83,'[1]Time trial standards'!A$3:C$82,3,FALSE)))</f>
        <v/>
      </c>
      <c r="I83" s="46" t="str">
        <f t="shared" si="8"/>
        <v/>
      </c>
      <c r="J83" s="46" t="str">
        <f t="shared" si="9"/>
        <v/>
      </c>
      <c r="K83" s="53" t="str">
        <f t="shared" si="10"/>
        <v/>
      </c>
      <c r="L83" s="43" t="str">
        <f t="shared" si="11"/>
        <v/>
      </c>
    </row>
    <row r="84" spans="1:12" x14ac:dyDescent="0.15">
      <c r="A84" s="50" t="str">
        <f>IF(ISNUMBER('[1]Race 1'!A84),'[1]Race 1'!A84,"")</f>
        <v/>
      </c>
      <c r="B84" s="51" t="str">
        <f>IF(ISNUMBER('[1]Race 1'!A84),'[1]Race 1'!B84,"")</f>
        <v/>
      </c>
      <c r="C84" s="43" t="str">
        <f>IF(ISNUMBER('[1]Race 1'!A84),'[1]Race 1'!C84&amp;" "&amp;'[1]Race 1'!D84,"")</f>
        <v/>
      </c>
      <c r="D84" s="43" t="str">
        <f>IF(ISNUMBER('[1]Race 1'!A84),'[1]Race 1'!G84,"")</f>
        <v/>
      </c>
      <c r="E84" s="43" t="str">
        <f>IF(ISNUMBER('[1]Race 1'!A84),'[1]Race 1'!I84,"")</f>
        <v/>
      </c>
      <c r="F84" s="43" t="str">
        <f>IF(ISNUMBER('[1]Race 1'!A84),'[1]Race 1'!H84,"")</f>
        <v/>
      </c>
      <c r="G84" s="44" t="str">
        <f>IF(ISNUMBER('[1]Race 1'!A84),'[1]Race 1'!O84/60,"")</f>
        <v/>
      </c>
      <c r="H84" s="52" t="str">
        <f>IF(A84="","",IF(E84="Men",VLOOKUP(F84,'[1]Time trial standards'!A$3:B$82,2,FALSE),VLOOKUP(F84,'[1]Time trial standards'!A$3:C$82,3,FALSE)))</f>
        <v/>
      </c>
      <c r="I84" s="46" t="str">
        <f t="shared" si="8"/>
        <v/>
      </c>
      <c r="J84" s="46" t="str">
        <f t="shared" si="9"/>
        <v/>
      </c>
      <c r="K84" s="53" t="str">
        <f t="shared" si="10"/>
        <v/>
      </c>
      <c r="L84" s="43" t="str">
        <f t="shared" si="11"/>
        <v/>
      </c>
    </row>
    <row r="85" spans="1:12" x14ac:dyDescent="0.15">
      <c r="A85" s="50" t="str">
        <f>IF(ISNUMBER('[1]Race 1'!A85),'[1]Race 1'!A85,"")</f>
        <v/>
      </c>
      <c r="B85" s="51" t="str">
        <f>IF(ISNUMBER('[1]Race 1'!A85),'[1]Race 1'!B85,"")</f>
        <v/>
      </c>
      <c r="C85" s="43" t="str">
        <f>IF(ISNUMBER('[1]Race 1'!A85),'[1]Race 1'!C85&amp;" "&amp;'[1]Race 1'!D85,"")</f>
        <v/>
      </c>
      <c r="D85" s="43" t="str">
        <f>IF(ISNUMBER('[1]Race 1'!A85),'[1]Race 1'!G85,"")</f>
        <v/>
      </c>
      <c r="E85" s="43" t="str">
        <f>IF(ISNUMBER('[1]Race 1'!A85),'[1]Race 1'!I85,"")</f>
        <v/>
      </c>
      <c r="F85" s="43" t="str">
        <f>IF(ISNUMBER('[1]Race 1'!A85),'[1]Race 1'!H85,"")</f>
        <v/>
      </c>
      <c r="G85" s="44" t="str">
        <f>IF(ISNUMBER('[1]Race 1'!A85),'[1]Race 1'!O85/60,"")</f>
        <v/>
      </c>
      <c r="H85" s="52" t="str">
        <f>IF(A85="","",IF(E85="Men",VLOOKUP(F85,'[1]Time trial standards'!A$3:B$82,2,FALSE),VLOOKUP(F85,'[1]Time trial standards'!A$3:C$82,3,FALSE)))</f>
        <v/>
      </c>
      <c r="I85" s="46" t="str">
        <f t="shared" si="8"/>
        <v/>
      </c>
      <c r="J85" s="46" t="str">
        <f t="shared" si="9"/>
        <v/>
      </c>
      <c r="K85" s="53" t="str">
        <f t="shared" si="10"/>
        <v/>
      </c>
      <c r="L85" s="43" t="str">
        <f t="shared" si="11"/>
        <v/>
      </c>
    </row>
    <row r="86" spans="1:12" x14ac:dyDescent="0.15">
      <c r="A86" s="50" t="str">
        <f>IF(ISNUMBER('[1]Race 1'!A86),'[1]Race 1'!A86,"")</f>
        <v/>
      </c>
      <c r="B86" s="51" t="str">
        <f>IF(ISNUMBER('[1]Race 1'!A86),'[1]Race 1'!B86,"")</f>
        <v/>
      </c>
      <c r="C86" s="43" t="str">
        <f>IF(ISNUMBER('[1]Race 1'!A86),'[1]Race 1'!C86&amp;" "&amp;'[1]Race 1'!D86,"")</f>
        <v/>
      </c>
      <c r="D86" s="43" t="str">
        <f>IF(ISNUMBER('[1]Race 1'!A86),'[1]Race 1'!G86,"")</f>
        <v/>
      </c>
      <c r="E86" s="43" t="str">
        <f>IF(ISNUMBER('[1]Race 1'!A86),'[1]Race 1'!I86,"")</f>
        <v/>
      </c>
      <c r="F86" s="43" t="str">
        <f>IF(ISNUMBER('[1]Race 1'!A86),'[1]Race 1'!H86,"")</f>
        <v/>
      </c>
      <c r="G86" s="44" t="str">
        <f>IF(ISNUMBER('[1]Race 1'!A86),'[1]Race 1'!O86/60,"")</f>
        <v/>
      </c>
      <c r="H86" s="52" t="str">
        <f>IF(A86="","",IF(E86="Men",VLOOKUP(F86,'[1]Time trial standards'!A$3:B$82,2,FALSE),VLOOKUP(F86,'[1]Time trial standards'!A$3:C$82,3,FALSE)))</f>
        <v/>
      </c>
      <c r="I86" s="46" t="str">
        <f t="shared" si="8"/>
        <v/>
      </c>
      <c r="J86" s="46" t="str">
        <f t="shared" si="9"/>
        <v/>
      </c>
      <c r="K86" s="53" t="str">
        <f t="shared" si="10"/>
        <v/>
      </c>
      <c r="L86" s="43" t="str">
        <f t="shared" si="11"/>
        <v/>
      </c>
    </row>
    <row r="87" spans="1:12" x14ac:dyDescent="0.15">
      <c r="A87" s="50" t="str">
        <f>IF(ISNUMBER('[1]Race 1'!A87),'[1]Race 1'!A87,"")</f>
        <v/>
      </c>
      <c r="B87" s="51" t="str">
        <f>IF(ISNUMBER('[1]Race 1'!A87),'[1]Race 1'!B87,"")</f>
        <v/>
      </c>
      <c r="C87" s="43" t="str">
        <f>IF(ISNUMBER('[1]Race 1'!A87),'[1]Race 1'!C87&amp;" "&amp;'[1]Race 1'!D87,"")</f>
        <v/>
      </c>
      <c r="D87" s="43" t="str">
        <f>IF(ISNUMBER('[1]Race 1'!A87),'[1]Race 1'!G87,"")</f>
        <v/>
      </c>
      <c r="E87" s="43" t="str">
        <f>IF(ISNUMBER('[1]Race 1'!A87),'[1]Race 1'!I87,"")</f>
        <v/>
      </c>
      <c r="F87" s="43" t="str">
        <f>IF(ISNUMBER('[1]Race 1'!A87),'[1]Race 1'!H87,"")</f>
        <v/>
      </c>
      <c r="G87" s="44" t="str">
        <f>IF(ISNUMBER('[1]Race 1'!A87),'[1]Race 1'!O87/60,"")</f>
        <v/>
      </c>
      <c r="H87" s="52" t="str">
        <f>IF(A87="","",IF(E87="Men",VLOOKUP(F87,'[1]Time trial standards'!A$3:B$82,2,FALSE),VLOOKUP(F87,'[1]Time trial standards'!A$3:C$82,3,FALSE)))</f>
        <v/>
      </c>
      <c r="I87" s="46" t="str">
        <f t="shared" si="8"/>
        <v/>
      </c>
      <c r="J87" s="46" t="str">
        <f t="shared" si="9"/>
        <v/>
      </c>
      <c r="K87" s="53" t="str">
        <f t="shared" si="10"/>
        <v/>
      </c>
      <c r="L87" s="43" t="str">
        <f t="shared" si="11"/>
        <v/>
      </c>
    </row>
    <row r="88" spans="1:12" x14ac:dyDescent="0.15">
      <c r="A88" s="50" t="str">
        <f>IF(ISNUMBER('[1]Race 1'!A88),'[1]Race 1'!A88,"")</f>
        <v/>
      </c>
      <c r="B88" s="51" t="str">
        <f>IF(ISNUMBER('[1]Race 1'!A88),'[1]Race 1'!B88,"")</f>
        <v/>
      </c>
      <c r="C88" s="43" t="str">
        <f>IF(ISNUMBER('[1]Race 1'!A88),'[1]Race 1'!C88&amp;" "&amp;'[1]Race 1'!D88,"")</f>
        <v/>
      </c>
      <c r="D88" s="43" t="str">
        <f>IF(ISNUMBER('[1]Race 1'!A88),'[1]Race 1'!G88,"")</f>
        <v/>
      </c>
      <c r="E88" s="43" t="str">
        <f>IF(ISNUMBER('[1]Race 1'!A88),'[1]Race 1'!I88,"")</f>
        <v/>
      </c>
      <c r="F88" s="43" t="str">
        <f>IF(ISNUMBER('[1]Race 1'!A88),'[1]Race 1'!H88,"")</f>
        <v/>
      </c>
      <c r="G88" s="44" t="str">
        <f>IF(ISNUMBER('[1]Race 1'!A88),'[1]Race 1'!O88/60,"")</f>
        <v/>
      </c>
      <c r="H88" s="52" t="str">
        <f>IF(A88="","",IF(E88="Men",VLOOKUP(F88,'[1]Time trial standards'!A$3:B$82,2,FALSE),VLOOKUP(F88,'[1]Time trial standards'!A$3:C$82,3,FALSE)))</f>
        <v/>
      </c>
      <c r="I88" s="46" t="str">
        <f t="shared" si="8"/>
        <v/>
      </c>
      <c r="J88" s="46" t="str">
        <f t="shared" si="9"/>
        <v/>
      </c>
      <c r="K88" s="53" t="str">
        <f t="shared" si="10"/>
        <v/>
      </c>
      <c r="L88" s="43" t="str">
        <f t="shared" si="11"/>
        <v/>
      </c>
    </row>
    <row r="89" spans="1:12" x14ac:dyDescent="0.15">
      <c r="A89" s="50" t="str">
        <f>IF(ISNUMBER('[1]Race 1'!A89),'[1]Race 1'!A89,"")</f>
        <v/>
      </c>
      <c r="B89" s="51" t="str">
        <f>IF(ISNUMBER('[1]Race 1'!A89),'[1]Race 1'!B89,"")</f>
        <v/>
      </c>
      <c r="C89" s="43" t="str">
        <f>IF(ISNUMBER('[1]Race 1'!A89),'[1]Race 1'!C89&amp;" "&amp;'[1]Race 1'!D89,"")</f>
        <v/>
      </c>
      <c r="D89" s="43" t="str">
        <f>IF(ISNUMBER('[1]Race 1'!A89),'[1]Race 1'!G89,"")</f>
        <v/>
      </c>
      <c r="E89" s="43" t="str">
        <f>IF(ISNUMBER('[1]Race 1'!A89),'[1]Race 1'!I89,"")</f>
        <v/>
      </c>
      <c r="F89" s="43" t="str">
        <f>IF(ISNUMBER('[1]Race 1'!A89),'[1]Race 1'!H89,"")</f>
        <v/>
      </c>
      <c r="G89" s="44" t="str">
        <f>IF(ISNUMBER('[1]Race 1'!A89),'[1]Race 1'!O89/60,"")</f>
        <v/>
      </c>
      <c r="H89" s="52" t="str">
        <f>IF(A89="","",IF(E89="Men",VLOOKUP(F89,'[1]Time trial standards'!A$3:B$82,2,FALSE),VLOOKUP(F89,'[1]Time trial standards'!A$3:C$82,3,FALSE)))</f>
        <v/>
      </c>
      <c r="I89" s="46" t="str">
        <f t="shared" si="8"/>
        <v/>
      </c>
      <c r="J89" s="46" t="str">
        <f t="shared" si="9"/>
        <v/>
      </c>
      <c r="K89" s="53" t="str">
        <f t="shared" si="10"/>
        <v/>
      </c>
      <c r="L89" s="43" t="str">
        <f t="shared" si="11"/>
        <v/>
      </c>
    </row>
    <row r="90" spans="1:12" x14ac:dyDescent="0.15">
      <c r="A90" s="50" t="str">
        <f>IF(ISNUMBER('[1]Race 1'!A90),'[1]Race 1'!A90,"")</f>
        <v/>
      </c>
      <c r="B90" s="51" t="str">
        <f>IF(ISNUMBER('[1]Race 1'!A90),'[1]Race 1'!B90,"")</f>
        <v/>
      </c>
      <c r="C90" s="43" t="str">
        <f>IF(ISNUMBER('[1]Race 1'!A90),'[1]Race 1'!C90&amp;" "&amp;'[1]Race 1'!D90,"")</f>
        <v/>
      </c>
      <c r="D90" s="43" t="str">
        <f>IF(ISNUMBER('[1]Race 1'!A90),'[1]Race 1'!G90,"")</f>
        <v/>
      </c>
      <c r="E90" s="43" t="str">
        <f>IF(ISNUMBER('[1]Race 1'!A90),'[1]Race 1'!I90,"")</f>
        <v/>
      </c>
      <c r="F90" s="43" t="str">
        <f>IF(ISNUMBER('[1]Race 1'!A90),'[1]Race 1'!H90,"")</f>
        <v/>
      </c>
      <c r="G90" s="44" t="str">
        <f>IF(ISNUMBER('[1]Race 1'!A90),'[1]Race 1'!O90/60,"")</f>
        <v/>
      </c>
      <c r="H90" s="52" t="str">
        <f>IF(A90="","",IF(E90="Men",VLOOKUP(F90,'[1]Time trial standards'!A$3:B$82,2,FALSE),VLOOKUP(F90,'[1]Time trial standards'!A$3:C$82,3,FALSE)))</f>
        <v/>
      </c>
      <c r="I90" s="46" t="str">
        <f t="shared" si="8"/>
        <v/>
      </c>
      <c r="J90" s="46" t="str">
        <f t="shared" si="9"/>
        <v/>
      </c>
      <c r="K90" s="53" t="str">
        <f t="shared" si="10"/>
        <v/>
      </c>
      <c r="L90" s="43" t="str">
        <f t="shared" si="11"/>
        <v/>
      </c>
    </row>
    <row r="91" spans="1:12" x14ac:dyDescent="0.15">
      <c r="A91" s="50" t="str">
        <f>IF(ISNUMBER('[1]Race 1'!A91),'[1]Race 1'!A91,"")</f>
        <v/>
      </c>
      <c r="B91" s="51" t="str">
        <f>IF(ISNUMBER('[1]Race 1'!A91),'[1]Race 1'!B91,"")</f>
        <v/>
      </c>
      <c r="C91" s="43" t="str">
        <f>IF(ISNUMBER('[1]Race 1'!A91),'[1]Race 1'!C91&amp;" "&amp;'[1]Race 1'!D91,"")</f>
        <v/>
      </c>
      <c r="D91" s="43" t="str">
        <f>IF(ISNUMBER('[1]Race 1'!A91),'[1]Race 1'!G91,"")</f>
        <v/>
      </c>
      <c r="E91" s="43" t="str">
        <f>IF(ISNUMBER('[1]Race 1'!A91),'[1]Race 1'!I91,"")</f>
        <v/>
      </c>
      <c r="F91" s="43" t="str">
        <f>IF(ISNUMBER('[1]Race 1'!A91),'[1]Race 1'!H91,"")</f>
        <v/>
      </c>
      <c r="G91" s="44" t="str">
        <f>IF(ISNUMBER('[1]Race 1'!A91),'[1]Race 1'!O91/60,"")</f>
        <v/>
      </c>
      <c r="H91" s="52" t="str">
        <f>IF(A91="","",IF(E91="Men",VLOOKUP(F91,'[1]Time trial standards'!A$3:B$82,2,FALSE),VLOOKUP(F91,'[1]Time trial standards'!A$3:C$82,3,FALSE)))</f>
        <v/>
      </c>
      <c r="I91" s="46" t="str">
        <f t="shared" si="8"/>
        <v/>
      </c>
      <c r="J91" s="46" t="str">
        <f t="shared" si="9"/>
        <v/>
      </c>
      <c r="K91" s="53" t="str">
        <f t="shared" si="10"/>
        <v/>
      </c>
      <c r="L91" s="43" t="str">
        <f t="shared" si="11"/>
        <v/>
      </c>
    </row>
    <row r="92" spans="1:12" x14ac:dyDescent="0.15">
      <c r="A92" s="50" t="str">
        <f>IF(ISNUMBER('[1]Race 1'!A92),'[1]Race 1'!A92,"")</f>
        <v/>
      </c>
      <c r="B92" s="51" t="str">
        <f>IF(ISNUMBER('[1]Race 1'!A92),'[1]Race 1'!B92,"")</f>
        <v/>
      </c>
      <c r="C92" s="43" t="str">
        <f>IF(ISNUMBER('[1]Race 1'!A92),'[1]Race 1'!C92&amp;" "&amp;'[1]Race 1'!D92,"")</f>
        <v/>
      </c>
      <c r="D92" s="43" t="str">
        <f>IF(ISNUMBER('[1]Race 1'!A92),'[1]Race 1'!G92,"")</f>
        <v/>
      </c>
      <c r="E92" s="43" t="str">
        <f>IF(ISNUMBER('[1]Race 1'!A92),'[1]Race 1'!I92,"")</f>
        <v/>
      </c>
      <c r="F92" s="43" t="str">
        <f>IF(ISNUMBER('[1]Race 1'!A92),'[1]Race 1'!H92,"")</f>
        <v/>
      </c>
      <c r="G92" s="44" t="str">
        <f>IF(ISNUMBER('[1]Race 1'!A92),'[1]Race 1'!O92/60,"")</f>
        <v/>
      </c>
      <c r="H92" s="52" t="str">
        <f>IF(A92="","",IF(E92="Men",VLOOKUP(F92,'[1]Time trial standards'!A$3:B$82,2,FALSE),VLOOKUP(F92,'[1]Time trial standards'!A$3:C$82,3,FALSE)))</f>
        <v/>
      </c>
      <c r="I92" s="46" t="str">
        <f t="shared" si="8"/>
        <v/>
      </c>
      <c r="J92" s="46" t="str">
        <f t="shared" si="9"/>
        <v/>
      </c>
      <c r="K92" s="53" t="str">
        <f t="shared" si="10"/>
        <v/>
      </c>
      <c r="L92" s="43" t="str">
        <f t="shared" si="11"/>
        <v/>
      </c>
    </row>
    <row r="93" spans="1:12" x14ac:dyDescent="0.15">
      <c r="A93" s="50" t="str">
        <f>IF(ISNUMBER('[1]Race 1'!A93),'[1]Race 1'!A93,"")</f>
        <v/>
      </c>
      <c r="B93" s="51" t="str">
        <f>IF(ISNUMBER('[1]Race 1'!A93),'[1]Race 1'!B93,"")</f>
        <v/>
      </c>
      <c r="C93" s="43" t="str">
        <f>IF(ISNUMBER('[1]Race 1'!A93),'[1]Race 1'!C93&amp;" "&amp;'[1]Race 1'!D93,"")</f>
        <v/>
      </c>
      <c r="D93" s="43" t="str">
        <f>IF(ISNUMBER('[1]Race 1'!A93),'[1]Race 1'!G93,"")</f>
        <v/>
      </c>
      <c r="E93" s="43" t="str">
        <f>IF(ISNUMBER('[1]Race 1'!A93),'[1]Race 1'!I93,"")</f>
        <v/>
      </c>
      <c r="F93" s="43" t="str">
        <f>IF(ISNUMBER('[1]Race 1'!A93),'[1]Race 1'!H93,"")</f>
        <v/>
      </c>
      <c r="G93" s="44" t="str">
        <f>IF(ISNUMBER('[1]Race 1'!A93),'[1]Race 1'!O93/60,"")</f>
        <v/>
      </c>
      <c r="H93" s="52" t="str">
        <f>IF(A93="","",IF(E93="Men",VLOOKUP(F93,'[1]Time trial standards'!A$3:B$82,2,FALSE),VLOOKUP(F93,'[1]Time trial standards'!A$3:C$82,3,FALSE)))</f>
        <v/>
      </c>
      <c r="I93" s="46" t="str">
        <f t="shared" si="8"/>
        <v/>
      </c>
      <c r="J93" s="46" t="str">
        <f t="shared" si="9"/>
        <v/>
      </c>
      <c r="K93" s="53" t="str">
        <f t="shared" si="10"/>
        <v/>
      </c>
      <c r="L93" s="43" t="str">
        <f t="shared" si="11"/>
        <v/>
      </c>
    </row>
    <row r="94" spans="1:12" x14ac:dyDescent="0.15">
      <c r="A94" s="50" t="str">
        <f>IF(ISNUMBER('[1]Race 1'!A94),'[1]Race 1'!A94,"")</f>
        <v/>
      </c>
      <c r="B94" s="51" t="str">
        <f>IF(ISNUMBER('[1]Race 1'!A94),'[1]Race 1'!B94,"")</f>
        <v/>
      </c>
      <c r="C94" s="43" t="str">
        <f>IF(ISNUMBER('[1]Race 1'!A94),'[1]Race 1'!C94&amp;" "&amp;'[1]Race 1'!D94,"")</f>
        <v/>
      </c>
      <c r="D94" s="43" t="str">
        <f>IF(ISNUMBER('[1]Race 1'!A94),'[1]Race 1'!G94,"")</f>
        <v/>
      </c>
      <c r="E94" s="43" t="str">
        <f>IF(ISNUMBER('[1]Race 1'!A94),'[1]Race 1'!I94,"")</f>
        <v/>
      </c>
      <c r="F94" s="43" t="str">
        <f>IF(ISNUMBER('[1]Race 1'!A94),'[1]Race 1'!H94,"")</f>
        <v/>
      </c>
      <c r="G94" s="44" t="str">
        <f>IF(ISNUMBER('[1]Race 1'!A94),'[1]Race 1'!O94/60,"")</f>
        <v/>
      </c>
      <c r="H94" s="52" t="str">
        <f>IF(A94="","",IF(E94="Men",VLOOKUP(F94,'[1]Time trial standards'!A$3:B$82,2,FALSE),VLOOKUP(F94,'[1]Time trial standards'!A$3:C$82,3,FALSE)))</f>
        <v/>
      </c>
      <c r="I94" s="46" t="str">
        <f t="shared" si="8"/>
        <v/>
      </c>
      <c r="J94" s="46" t="str">
        <f t="shared" si="9"/>
        <v/>
      </c>
      <c r="K94" s="53" t="str">
        <f t="shared" si="10"/>
        <v/>
      </c>
      <c r="L94" s="43" t="str">
        <f t="shared" si="11"/>
        <v/>
      </c>
    </row>
    <row r="95" spans="1:12" x14ac:dyDescent="0.15">
      <c r="A95" s="50" t="str">
        <f>IF(ISNUMBER('[1]Race 1'!A95),'[1]Race 1'!A95,"")</f>
        <v/>
      </c>
      <c r="B95" s="51" t="str">
        <f>IF(ISNUMBER('[1]Race 1'!A95),'[1]Race 1'!B95,"")</f>
        <v/>
      </c>
      <c r="C95" s="43" t="str">
        <f>IF(ISNUMBER('[1]Race 1'!A95),'[1]Race 1'!C95&amp;" "&amp;'[1]Race 1'!D95,"")</f>
        <v/>
      </c>
      <c r="D95" s="43" t="str">
        <f>IF(ISNUMBER('[1]Race 1'!A95),'[1]Race 1'!G95,"")</f>
        <v/>
      </c>
      <c r="E95" s="43" t="str">
        <f>IF(ISNUMBER('[1]Race 1'!A95),'[1]Race 1'!I95,"")</f>
        <v/>
      </c>
      <c r="F95" s="43" t="str">
        <f>IF(ISNUMBER('[1]Race 1'!A95),'[1]Race 1'!H95,"")</f>
        <v/>
      </c>
      <c r="G95" s="44" t="str">
        <f>IF(ISNUMBER('[1]Race 1'!A95),'[1]Race 1'!O95/60,"")</f>
        <v/>
      </c>
      <c r="H95" s="52" t="str">
        <f>IF(A95="","",IF(E95="Men",VLOOKUP(F95,'[1]Time trial standards'!A$3:B$82,2,FALSE),VLOOKUP(F95,'[1]Time trial standards'!A$3:C$82,3,FALSE)))</f>
        <v/>
      </c>
      <c r="I95" s="46" t="str">
        <f t="shared" si="8"/>
        <v/>
      </c>
      <c r="J95" s="46" t="str">
        <f t="shared" si="9"/>
        <v/>
      </c>
      <c r="K95" s="53" t="str">
        <f t="shared" si="10"/>
        <v/>
      </c>
      <c r="L95" s="43" t="str">
        <f t="shared" si="11"/>
        <v/>
      </c>
    </row>
    <row r="96" spans="1:12" x14ac:dyDescent="0.15">
      <c r="A96" s="50" t="str">
        <f>IF(ISNUMBER('[1]Race 1'!A96),'[1]Race 1'!A96,"")</f>
        <v/>
      </c>
      <c r="B96" s="51" t="str">
        <f>IF(ISNUMBER('[1]Race 1'!A96),'[1]Race 1'!B96,"")</f>
        <v/>
      </c>
      <c r="C96" s="43" t="str">
        <f>IF(ISNUMBER('[1]Race 1'!A96),'[1]Race 1'!C96&amp;" "&amp;'[1]Race 1'!D96,"")</f>
        <v/>
      </c>
      <c r="D96" s="43" t="str">
        <f>IF(ISNUMBER('[1]Race 1'!A96),'[1]Race 1'!G96,"")</f>
        <v/>
      </c>
      <c r="E96" s="43" t="str">
        <f>IF(ISNUMBER('[1]Race 1'!A96),'[1]Race 1'!I96,"")</f>
        <v/>
      </c>
      <c r="F96" s="43" t="str">
        <f>IF(ISNUMBER('[1]Race 1'!A96),'[1]Race 1'!H96,"")</f>
        <v/>
      </c>
      <c r="G96" s="44" t="str">
        <f>IF(ISNUMBER('[1]Race 1'!A96),'[1]Race 1'!O96/60,"")</f>
        <v/>
      </c>
      <c r="H96" s="52" t="str">
        <f>IF(A96="","",IF(E96="Men",VLOOKUP(F96,'[1]Time trial standards'!A$3:B$82,2,FALSE),VLOOKUP(F96,'[1]Time trial standards'!A$3:C$82,3,FALSE)))</f>
        <v/>
      </c>
      <c r="I96" s="46" t="str">
        <f t="shared" si="8"/>
        <v/>
      </c>
      <c r="J96" s="46" t="str">
        <f t="shared" si="9"/>
        <v/>
      </c>
      <c r="K96" s="53" t="str">
        <f t="shared" si="10"/>
        <v/>
      </c>
      <c r="L96" s="43" t="str">
        <f t="shared" si="11"/>
        <v/>
      </c>
    </row>
    <row r="97" spans="1:12" x14ac:dyDescent="0.15">
      <c r="A97" s="50" t="str">
        <f>IF(ISNUMBER('[1]Race 1'!A97),'[1]Race 1'!A97,"")</f>
        <v/>
      </c>
      <c r="B97" s="51" t="str">
        <f>IF(ISNUMBER('[1]Race 1'!A97),'[1]Race 1'!B97,"")</f>
        <v/>
      </c>
      <c r="C97" s="43" t="str">
        <f>IF(ISNUMBER('[1]Race 1'!A97),'[1]Race 1'!C97&amp;" "&amp;'[1]Race 1'!D97,"")</f>
        <v/>
      </c>
      <c r="D97" s="43" t="str">
        <f>IF(ISNUMBER('[1]Race 1'!A97),'[1]Race 1'!G97,"")</f>
        <v/>
      </c>
      <c r="E97" s="43" t="str">
        <f>IF(ISNUMBER('[1]Race 1'!A97),'[1]Race 1'!I97,"")</f>
        <v/>
      </c>
      <c r="F97" s="43" t="str">
        <f>IF(ISNUMBER('[1]Race 1'!A97),'[1]Race 1'!H97,"")</f>
        <v/>
      </c>
      <c r="G97" s="44" t="str">
        <f>IF(ISNUMBER('[1]Race 1'!A97),'[1]Race 1'!O97/60,"")</f>
        <v/>
      </c>
      <c r="H97" s="52" t="str">
        <f>IF(A97="","",IF(E97="Men",VLOOKUP(F97,'[1]Time trial standards'!A$3:B$82,2,FALSE),VLOOKUP(F97,'[1]Time trial standards'!A$3:C$82,3,FALSE)))</f>
        <v/>
      </c>
      <c r="I97" s="46" t="str">
        <f t="shared" si="8"/>
        <v/>
      </c>
      <c r="J97" s="46" t="str">
        <f t="shared" si="9"/>
        <v/>
      </c>
      <c r="K97" s="53" t="str">
        <f t="shared" si="10"/>
        <v/>
      </c>
      <c r="L97" s="43" t="str">
        <f t="shared" si="11"/>
        <v/>
      </c>
    </row>
    <row r="98" spans="1:12" x14ac:dyDescent="0.15">
      <c r="A98" s="50" t="str">
        <f>IF(ISNUMBER('[1]Race 1'!A98),'[1]Race 1'!A98,"")</f>
        <v/>
      </c>
      <c r="B98" s="51" t="str">
        <f>IF(ISNUMBER('[1]Race 1'!A98),'[1]Race 1'!B98,"")</f>
        <v/>
      </c>
      <c r="C98" s="43" t="str">
        <f>IF(ISNUMBER('[1]Race 1'!A98),'[1]Race 1'!C98&amp;" "&amp;'[1]Race 1'!D98,"")</f>
        <v/>
      </c>
      <c r="D98" s="43" t="str">
        <f>IF(ISNUMBER('[1]Race 1'!A98),'[1]Race 1'!G98,"")</f>
        <v/>
      </c>
      <c r="E98" s="43" t="str">
        <f>IF(ISNUMBER('[1]Race 1'!A98),'[1]Race 1'!I98,"")</f>
        <v/>
      </c>
      <c r="F98" s="43" t="str">
        <f>IF(ISNUMBER('[1]Race 1'!A98),'[1]Race 1'!H98,"")</f>
        <v/>
      </c>
      <c r="G98" s="44" t="str">
        <f>IF(ISNUMBER('[1]Race 1'!A98),'[1]Race 1'!O98/60,"")</f>
        <v/>
      </c>
      <c r="H98" s="52" t="str">
        <f>IF(A98="","",IF(E98="Men",VLOOKUP(F98,'[1]Time trial standards'!A$3:B$82,2,FALSE),VLOOKUP(F98,'[1]Time trial standards'!A$3:C$82,3,FALSE)))</f>
        <v/>
      </c>
      <c r="I98" s="46" t="str">
        <f t="shared" ref="I98:I129" si="12">IF(G98="","",IF(G98-H98&gt;0,G98-H98,""))</f>
        <v/>
      </c>
      <c r="J98" s="46" t="str">
        <f t="shared" ref="J98:J129" si="13">IF(G98="","",IF(G98-H98&gt;0,"",H98-G98))</f>
        <v/>
      </c>
      <c r="K98" s="53" t="str">
        <f t="shared" ref="K98:K129" si="14">IF(OR(G98="",G98=Y$1),"",IF(I98="",-J98/G98*100,I98/G98*100))</f>
        <v/>
      </c>
      <c r="L98" s="43" t="str">
        <f t="shared" ref="L98:L129" si="15">IF(K98="","",RANK(K98,K$2:K$100,1))</f>
        <v/>
      </c>
    </row>
    <row r="99" spans="1:12" x14ac:dyDescent="0.15">
      <c r="A99" s="50" t="str">
        <f>IF(ISNUMBER('[1]Race 1'!A99),'[1]Race 1'!A99,"")</f>
        <v/>
      </c>
      <c r="B99" s="51" t="str">
        <f>IF(ISNUMBER('[1]Race 1'!A99),'[1]Race 1'!B99,"")</f>
        <v/>
      </c>
      <c r="C99" s="43" t="str">
        <f>IF(ISNUMBER('[1]Race 1'!A99),'[1]Race 1'!C99&amp;" "&amp;'[1]Race 1'!D99,"")</f>
        <v/>
      </c>
      <c r="D99" s="43" t="str">
        <f>IF(ISNUMBER('[1]Race 1'!A99),'[1]Race 1'!G99,"")</f>
        <v/>
      </c>
      <c r="E99" s="43" t="str">
        <f>IF(ISNUMBER('[1]Race 1'!A99),'[1]Race 1'!I99,"")</f>
        <v/>
      </c>
      <c r="F99" s="43" t="str">
        <f>IF(ISNUMBER('[1]Race 1'!A99),'[1]Race 1'!H99,"")</f>
        <v/>
      </c>
      <c r="G99" s="44" t="str">
        <f>IF(ISNUMBER('[1]Race 1'!A99),'[1]Race 1'!O99/60,"")</f>
        <v/>
      </c>
      <c r="H99" s="52" t="str">
        <f>IF(A99="","",IF(E99="Men",VLOOKUP(F99,'[1]Time trial standards'!A$3:B$82,2,FALSE),VLOOKUP(F99,'[1]Time trial standards'!A$3:C$82,3,FALSE)))</f>
        <v/>
      </c>
      <c r="I99" s="46" t="str">
        <f t="shared" si="12"/>
        <v/>
      </c>
      <c r="J99" s="46" t="str">
        <f t="shared" si="13"/>
        <v/>
      </c>
      <c r="K99" s="53" t="str">
        <f t="shared" si="14"/>
        <v/>
      </c>
      <c r="L99" s="43" t="str">
        <f t="shared" si="15"/>
        <v/>
      </c>
    </row>
    <row r="100" spans="1:12" x14ac:dyDescent="0.15">
      <c r="A100" s="50" t="str">
        <f>IF(ISNUMBER('[1]Race 1'!A100),'[1]Race 1'!A100,"")</f>
        <v/>
      </c>
      <c r="B100" s="51" t="str">
        <f>IF(ISNUMBER('[1]Race 1'!A100),'[1]Race 1'!B100,"")</f>
        <v/>
      </c>
      <c r="C100" s="43" t="str">
        <f>IF(ISNUMBER('[1]Race 1'!A100),'[1]Race 1'!C100&amp;" "&amp;'[1]Race 1'!D100,"")</f>
        <v/>
      </c>
      <c r="D100" s="43" t="str">
        <f>IF(ISNUMBER('[1]Race 1'!A100),'[1]Race 1'!G100,"")</f>
        <v/>
      </c>
      <c r="E100" s="43" t="str">
        <f>IF(ISNUMBER('[1]Race 1'!A100),'[1]Race 1'!I100,"")</f>
        <v/>
      </c>
      <c r="F100" s="43" t="str">
        <f>IF(ISNUMBER('[1]Race 1'!A100),'[1]Race 1'!H100,"")</f>
        <v/>
      </c>
      <c r="G100" s="44" t="str">
        <f>IF(ISNUMBER('[1]Race 1'!A100),'[1]Race 1'!O100/60,"")</f>
        <v/>
      </c>
      <c r="H100" s="52" t="str">
        <f>IF(A100="","",IF(E100="Men",VLOOKUP(F100,'[1]Time trial standards'!A$3:B$82,2,FALSE),VLOOKUP(F100,'[1]Time trial standards'!A$3:C$82,3,FALSE)))</f>
        <v/>
      </c>
      <c r="I100" s="46" t="str">
        <f t="shared" si="12"/>
        <v/>
      </c>
      <c r="J100" s="46" t="str">
        <f t="shared" si="13"/>
        <v/>
      </c>
      <c r="K100" s="53" t="str">
        <f t="shared" si="14"/>
        <v/>
      </c>
      <c r="L100" s="43" t="str">
        <f t="shared" si="15"/>
        <v/>
      </c>
    </row>
    <row r="101" spans="1:12" x14ac:dyDescent="0.15">
      <c r="A101" s="50" t="str">
        <f>IF(ISNUMBER('[1]Race 1'!A101),'[1]Race 1'!A101,"")</f>
        <v/>
      </c>
      <c r="B101" s="51" t="str">
        <f>IF(ISNUMBER('[1]Race 1'!A101),'[1]Race 1'!B101,"")</f>
        <v/>
      </c>
      <c r="C101" s="43" t="str">
        <f>IF(ISNUMBER('[1]Race 1'!A101),'[1]Race 1'!C101&amp;" "&amp;'[1]Race 1'!D101,"")</f>
        <v/>
      </c>
      <c r="D101" s="43" t="str">
        <f>IF(ISNUMBER('[1]Race 1'!A101),'[1]Race 1'!G101,"")</f>
        <v/>
      </c>
      <c r="E101" s="43" t="str">
        <f>IF(ISNUMBER('[1]Race 1'!A101),'[1]Race 1'!I101,"")</f>
        <v/>
      </c>
      <c r="F101" s="43" t="str">
        <f>IF(ISNUMBER('[1]Race 1'!A101),'[1]Race 1'!H101,"")</f>
        <v/>
      </c>
      <c r="G101" s="44" t="str">
        <f>IF(ISNUMBER('[1]Race 1'!A101),'[1]Race 1'!O101/60,"")</f>
        <v/>
      </c>
      <c r="H101" s="52" t="str">
        <f>IF(A101="","",IF(E101="Men",VLOOKUP(F101,'[1]Time trial standards'!A$3:B$82,2,FALSE),VLOOKUP(F101,'[1]Time trial standards'!A$3:C$82,3,FALSE)))</f>
        <v/>
      </c>
      <c r="I101" s="46" t="str">
        <f t="shared" si="12"/>
        <v/>
      </c>
      <c r="J101" s="46" t="str">
        <f t="shared" si="13"/>
        <v/>
      </c>
      <c r="K101" s="53" t="str">
        <f t="shared" si="14"/>
        <v/>
      </c>
      <c r="L101" s="43" t="str">
        <f t="shared" si="15"/>
        <v/>
      </c>
    </row>
    <row r="102" spans="1:12" x14ac:dyDescent="0.15">
      <c r="A102" s="50" t="str">
        <f>IF(ISNUMBER('[1]Race 1'!A102),'[1]Race 1'!A102,"")</f>
        <v/>
      </c>
      <c r="B102" s="51" t="str">
        <f>IF(ISNUMBER('[1]Race 1'!A102),'[1]Race 1'!B102,"")</f>
        <v/>
      </c>
      <c r="C102" s="43" t="str">
        <f>IF(ISNUMBER('[1]Race 1'!A102),'[1]Race 1'!C102&amp;" "&amp;'[1]Race 1'!D102,"")</f>
        <v/>
      </c>
      <c r="D102" s="43" t="str">
        <f>IF(ISNUMBER('[1]Race 1'!A102),'[1]Race 1'!G102,"")</f>
        <v/>
      </c>
      <c r="E102" s="43" t="str">
        <f>IF(ISNUMBER('[1]Race 1'!A102),'[1]Race 1'!I102,"")</f>
        <v/>
      </c>
      <c r="F102" s="43" t="str">
        <f>IF(ISNUMBER('[1]Race 1'!A102),'[1]Race 1'!H102,"")</f>
        <v/>
      </c>
      <c r="G102" s="44" t="str">
        <f>IF(ISNUMBER('[1]Race 1'!A102),'[1]Race 1'!O102/60,"")</f>
        <v/>
      </c>
      <c r="H102" s="52" t="str">
        <f>IF(A102="","",IF(E102="Men",VLOOKUP(F102,'[1]Time trial standards'!A$3:B$82,2,FALSE),VLOOKUP(F102,'[1]Time trial standards'!A$3:C$82,3,FALSE)))</f>
        <v/>
      </c>
      <c r="I102" s="46" t="str">
        <f t="shared" si="12"/>
        <v/>
      </c>
      <c r="J102" s="46" t="str">
        <f t="shared" si="13"/>
        <v/>
      </c>
      <c r="K102" s="53" t="str">
        <f t="shared" si="14"/>
        <v/>
      </c>
      <c r="L102" s="43" t="str">
        <f t="shared" si="15"/>
        <v/>
      </c>
    </row>
    <row r="103" spans="1:12" x14ac:dyDescent="0.15">
      <c r="A103" s="50" t="str">
        <f>IF(ISNUMBER('[1]Race 1'!A103),'[1]Race 1'!A103,"")</f>
        <v/>
      </c>
      <c r="B103" s="51" t="str">
        <f>IF(ISNUMBER('[1]Race 1'!A103),'[1]Race 1'!B103,"")</f>
        <v/>
      </c>
      <c r="C103" s="43" t="str">
        <f>IF(ISNUMBER('[1]Race 1'!A103),'[1]Race 1'!C103&amp;" "&amp;'[1]Race 1'!D103,"")</f>
        <v/>
      </c>
      <c r="D103" s="43" t="str">
        <f>IF(ISNUMBER('[1]Race 1'!A103),'[1]Race 1'!G103,"")</f>
        <v/>
      </c>
      <c r="E103" s="43" t="str">
        <f>IF(ISNUMBER('[1]Race 1'!A103),'[1]Race 1'!I103,"")</f>
        <v/>
      </c>
      <c r="F103" s="43" t="str">
        <f>IF(ISNUMBER('[1]Race 1'!A103),'[1]Race 1'!H103,"")</f>
        <v/>
      </c>
      <c r="G103" s="44" t="str">
        <f>IF(ISNUMBER('[1]Race 1'!A103),'[1]Race 1'!O103/60,"")</f>
        <v/>
      </c>
      <c r="H103" s="52" t="str">
        <f>IF(A103="","",IF(E103="Men",VLOOKUP(F103,'[1]Time trial standards'!A$3:B$82,2,FALSE),VLOOKUP(F103,'[1]Time trial standards'!A$3:C$82,3,FALSE)))</f>
        <v/>
      </c>
      <c r="I103" s="46" t="str">
        <f t="shared" si="12"/>
        <v/>
      </c>
      <c r="J103" s="46" t="str">
        <f t="shared" si="13"/>
        <v/>
      </c>
      <c r="K103" s="53" t="str">
        <f t="shared" si="14"/>
        <v/>
      </c>
      <c r="L103" s="43" t="str">
        <f t="shared" si="15"/>
        <v/>
      </c>
    </row>
    <row r="104" spans="1:12" x14ac:dyDescent="0.15">
      <c r="A104" s="50" t="str">
        <f>IF(ISNUMBER('[1]Race 1'!A104),'[1]Race 1'!A104,"")</f>
        <v/>
      </c>
      <c r="B104" s="51" t="str">
        <f>IF(ISNUMBER('[1]Race 1'!A104),'[1]Race 1'!B104,"")</f>
        <v/>
      </c>
      <c r="C104" s="43" t="str">
        <f>IF(ISNUMBER('[1]Race 1'!A104),'[1]Race 1'!C104&amp;" "&amp;'[1]Race 1'!D104,"")</f>
        <v/>
      </c>
      <c r="D104" s="43" t="str">
        <f>IF(ISNUMBER('[1]Race 1'!A104),'[1]Race 1'!G104,"")</f>
        <v/>
      </c>
      <c r="E104" s="43" t="str">
        <f>IF(ISNUMBER('[1]Race 1'!A104),'[1]Race 1'!I104,"")</f>
        <v/>
      </c>
      <c r="F104" s="43" t="str">
        <f>IF(ISNUMBER('[1]Race 1'!A104),'[1]Race 1'!H104,"")</f>
        <v/>
      </c>
      <c r="G104" s="44" t="str">
        <f>IF(ISNUMBER('[1]Race 1'!A104),'[1]Race 1'!O104/60,"")</f>
        <v/>
      </c>
      <c r="H104" s="52" t="str">
        <f>IF(A104="","",IF(E104="Men",VLOOKUP(F104,'[1]Time trial standards'!A$3:B$82,2,FALSE),VLOOKUP(F104,'[1]Time trial standards'!A$3:C$82,3,FALSE)))</f>
        <v/>
      </c>
      <c r="I104" s="46" t="str">
        <f t="shared" si="12"/>
        <v/>
      </c>
      <c r="J104" s="46" t="str">
        <f t="shared" si="13"/>
        <v/>
      </c>
      <c r="K104" s="53" t="str">
        <f t="shared" si="14"/>
        <v/>
      </c>
      <c r="L104" s="43" t="str">
        <f t="shared" si="15"/>
        <v/>
      </c>
    </row>
    <row r="105" spans="1:12" x14ac:dyDescent="0.15">
      <c r="A105" s="50" t="str">
        <f>IF(ISNUMBER('[1]Race 1'!A105),'[1]Race 1'!A105,"")</f>
        <v/>
      </c>
      <c r="B105" s="51" t="str">
        <f>IF(ISNUMBER('[1]Race 1'!A105),'[1]Race 1'!B105,"")</f>
        <v/>
      </c>
      <c r="C105" s="43" t="str">
        <f>IF(ISNUMBER('[1]Race 1'!A105),'[1]Race 1'!C105&amp;" "&amp;'[1]Race 1'!D105,"")</f>
        <v/>
      </c>
      <c r="D105" s="43" t="str">
        <f>IF(ISNUMBER('[1]Race 1'!A105),'[1]Race 1'!G105,"")</f>
        <v/>
      </c>
      <c r="E105" s="43" t="str">
        <f>IF(ISNUMBER('[1]Race 1'!A105),'[1]Race 1'!I105,"")</f>
        <v/>
      </c>
      <c r="F105" s="43" t="str">
        <f>IF(ISNUMBER('[1]Race 1'!A105),'[1]Race 1'!H105,"")</f>
        <v/>
      </c>
      <c r="G105" s="44" t="str">
        <f>IF(ISNUMBER('[1]Race 1'!A105),'[1]Race 1'!O105/60,"")</f>
        <v/>
      </c>
      <c r="H105" s="52" t="str">
        <f>IF(A105="","",IF(E105="Men",VLOOKUP(F105,'[1]Time trial standards'!A$3:B$82,2,FALSE),VLOOKUP(F105,'[1]Time trial standards'!A$3:C$82,3,FALSE)))</f>
        <v/>
      </c>
      <c r="I105" s="46" t="str">
        <f t="shared" si="12"/>
        <v/>
      </c>
      <c r="J105" s="46" t="str">
        <f t="shared" si="13"/>
        <v/>
      </c>
      <c r="K105" s="53" t="str">
        <f t="shared" si="14"/>
        <v/>
      </c>
      <c r="L105" s="43" t="str">
        <f t="shared" si="15"/>
        <v/>
      </c>
    </row>
    <row r="106" spans="1:12" x14ac:dyDescent="0.15">
      <c r="A106" s="50" t="str">
        <f>IF(ISNUMBER('[1]Race 1'!A106),'[1]Race 1'!A106,"")</f>
        <v/>
      </c>
      <c r="B106" s="51" t="str">
        <f>IF(ISNUMBER('[1]Race 1'!A106),'[1]Race 1'!B106,"")</f>
        <v/>
      </c>
      <c r="C106" s="43" t="str">
        <f>IF(ISNUMBER('[1]Race 1'!A106),'[1]Race 1'!C106&amp;" "&amp;'[1]Race 1'!D106,"")</f>
        <v/>
      </c>
      <c r="D106" s="43" t="str">
        <f>IF(ISNUMBER('[1]Race 1'!A106),'[1]Race 1'!G106,"")</f>
        <v/>
      </c>
      <c r="E106" s="43" t="str">
        <f>IF(ISNUMBER('[1]Race 1'!A106),'[1]Race 1'!I106,"")</f>
        <v/>
      </c>
      <c r="F106" s="43" t="str">
        <f>IF(ISNUMBER('[1]Race 1'!A106),'[1]Race 1'!H106,"")</f>
        <v/>
      </c>
      <c r="G106" s="44" t="str">
        <f>IF(ISNUMBER('[1]Race 1'!A106),'[1]Race 1'!O106/60,"")</f>
        <v/>
      </c>
      <c r="H106" s="52" t="str">
        <f>IF(A106="","",IF(E106="Men",VLOOKUP(F106,'[1]Time trial standards'!A$3:B$82,2,FALSE),VLOOKUP(F106,'[1]Time trial standards'!A$3:C$82,3,FALSE)))</f>
        <v/>
      </c>
      <c r="I106" s="46" t="str">
        <f t="shared" si="12"/>
        <v/>
      </c>
      <c r="J106" s="46" t="str">
        <f t="shared" si="13"/>
        <v/>
      </c>
      <c r="K106" s="53" t="str">
        <f t="shared" si="14"/>
        <v/>
      </c>
      <c r="L106" s="43" t="str">
        <f t="shared" si="15"/>
        <v/>
      </c>
    </row>
    <row r="107" spans="1:12" x14ac:dyDescent="0.15">
      <c r="A107" s="50" t="str">
        <f>IF(ISNUMBER('[1]Race 1'!A107),'[1]Race 1'!A107,"")</f>
        <v/>
      </c>
      <c r="B107" s="51" t="str">
        <f>IF(ISNUMBER('[1]Race 1'!A107),'[1]Race 1'!B107,"")</f>
        <v/>
      </c>
      <c r="C107" s="43" t="str">
        <f>IF(ISNUMBER('[1]Race 1'!A107),'[1]Race 1'!C107&amp;" "&amp;'[1]Race 1'!D107,"")</f>
        <v/>
      </c>
      <c r="D107" s="43" t="str">
        <f>IF(ISNUMBER('[1]Race 1'!A107),'[1]Race 1'!G107,"")</f>
        <v/>
      </c>
      <c r="E107" s="43" t="str">
        <f>IF(ISNUMBER('[1]Race 1'!A107),'[1]Race 1'!I107,"")</f>
        <v/>
      </c>
      <c r="F107" s="43" t="str">
        <f>IF(ISNUMBER('[1]Race 1'!A107),'[1]Race 1'!H107,"")</f>
        <v/>
      </c>
      <c r="G107" s="44" t="str">
        <f>IF(ISNUMBER('[1]Race 1'!A107),'[1]Race 1'!O107/60,"")</f>
        <v/>
      </c>
      <c r="H107" s="52" t="str">
        <f>IF(A107="","",IF(E107="Men",VLOOKUP(F107,'[1]Time trial standards'!A$3:B$82,2,FALSE),VLOOKUP(F107,'[1]Time trial standards'!A$3:C$82,3,FALSE)))</f>
        <v/>
      </c>
      <c r="I107" s="46" t="str">
        <f t="shared" si="12"/>
        <v/>
      </c>
      <c r="J107" s="46" t="str">
        <f t="shared" si="13"/>
        <v/>
      </c>
      <c r="K107" s="53" t="str">
        <f t="shared" si="14"/>
        <v/>
      </c>
      <c r="L107" s="43" t="str">
        <f t="shared" si="15"/>
        <v/>
      </c>
    </row>
    <row r="108" spans="1:12" x14ac:dyDescent="0.15">
      <c r="A108" s="50" t="str">
        <f>IF(ISNUMBER('[1]Race 1'!A108),'[1]Race 1'!A108,"")</f>
        <v/>
      </c>
      <c r="B108" s="51" t="str">
        <f>IF(ISNUMBER('[1]Race 1'!A108),'[1]Race 1'!B108,"")</f>
        <v/>
      </c>
      <c r="C108" s="43" t="str">
        <f>IF(ISNUMBER('[1]Race 1'!A108),'[1]Race 1'!C108&amp;" "&amp;'[1]Race 1'!D108,"")</f>
        <v/>
      </c>
      <c r="D108" s="43" t="str">
        <f>IF(ISNUMBER('[1]Race 1'!A108),'[1]Race 1'!G108,"")</f>
        <v/>
      </c>
      <c r="E108" s="43" t="str">
        <f>IF(ISNUMBER('[1]Race 1'!A108),'[1]Race 1'!I108,"")</f>
        <v/>
      </c>
      <c r="F108" s="43" t="str">
        <f>IF(ISNUMBER('[1]Race 1'!A108),'[1]Race 1'!H108,"")</f>
        <v/>
      </c>
      <c r="G108" s="44" t="str">
        <f>IF(ISNUMBER('[1]Race 1'!A108),'[1]Race 1'!O108/60,"")</f>
        <v/>
      </c>
      <c r="H108" s="52" t="str">
        <f>IF(A108="","",IF(E108="Men",VLOOKUP(F108,'[1]Time trial standards'!A$3:B$82,2,FALSE),VLOOKUP(F108,'[1]Time trial standards'!A$3:C$82,3,FALSE)))</f>
        <v/>
      </c>
      <c r="I108" s="46" t="str">
        <f t="shared" si="12"/>
        <v/>
      </c>
      <c r="J108" s="46" t="str">
        <f t="shared" si="13"/>
        <v/>
      </c>
      <c r="K108" s="53" t="str">
        <f t="shared" si="14"/>
        <v/>
      </c>
      <c r="L108" s="43" t="str">
        <f t="shared" si="15"/>
        <v/>
      </c>
    </row>
    <row r="109" spans="1:12" x14ac:dyDescent="0.15">
      <c r="A109" s="50" t="str">
        <f>IF(ISNUMBER('[1]Race 1'!A109),'[1]Race 1'!A109,"")</f>
        <v/>
      </c>
      <c r="B109" s="51" t="str">
        <f>IF(ISNUMBER('[1]Race 1'!A109),'[1]Race 1'!B109,"")</f>
        <v/>
      </c>
      <c r="C109" s="43" t="str">
        <f>IF(ISNUMBER('[1]Race 1'!A109),'[1]Race 1'!C109&amp;" "&amp;'[1]Race 1'!D109,"")</f>
        <v/>
      </c>
      <c r="D109" s="43" t="str">
        <f>IF(ISNUMBER('[1]Race 1'!A109),'[1]Race 1'!G109,"")</f>
        <v/>
      </c>
      <c r="E109" s="43" t="str">
        <f>IF(ISNUMBER('[1]Race 1'!A109),'[1]Race 1'!I109,"")</f>
        <v/>
      </c>
      <c r="F109" s="43" t="str">
        <f>IF(ISNUMBER('[1]Race 1'!A109),'[1]Race 1'!H109,"")</f>
        <v/>
      </c>
      <c r="G109" s="44" t="str">
        <f>IF(ISNUMBER('[1]Race 1'!A109),'[1]Race 1'!O109/60,"")</f>
        <v/>
      </c>
      <c r="H109" s="52" t="str">
        <f>IF(A109="","",IF(E109="Men",VLOOKUP(F109,'[1]Time trial standards'!A$3:B$82,2,FALSE),VLOOKUP(F109,'[1]Time trial standards'!A$3:C$82,3,FALSE)))</f>
        <v/>
      </c>
      <c r="I109" s="46" t="str">
        <f t="shared" si="12"/>
        <v/>
      </c>
      <c r="J109" s="46" t="str">
        <f t="shared" si="13"/>
        <v/>
      </c>
      <c r="K109" s="53" t="str">
        <f t="shared" si="14"/>
        <v/>
      </c>
      <c r="L109" s="43" t="str">
        <f t="shared" si="15"/>
        <v/>
      </c>
    </row>
    <row r="110" spans="1:12" x14ac:dyDescent="0.15">
      <c r="A110" s="50" t="str">
        <f>IF(ISNUMBER('[1]Race 1'!A110),'[1]Race 1'!A110,"")</f>
        <v/>
      </c>
      <c r="B110" s="51" t="str">
        <f>IF(ISNUMBER('[1]Race 1'!A110),'[1]Race 1'!B110,"")</f>
        <v/>
      </c>
      <c r="C110" s="43" t="str">
        <f>IF(ISNUMBER('[1]Race 1'!A110),'[1]Race 1'!C110&amp;" "&amp;'[1]Race 1'!D110,"")</f>
        <v/>
      </c>
      <c r="D110" s="43" t="str">
        <f>IF(ISNUMBER('[1]Race 1'!A110),'[1]Race 1'!G110,"")</f>
        <v/>
      </c>
      <c r="E110" s="43" t="str">
        <f>IF(ISNUMBER('[1]Race 1'!A110),'[1]Race 1'!I110,"")</f>
        <v/>
      </c>
      <c r="F110" s="43" t="str">
        <f>IF(ISNUMBER('[1]Race 1'!A110),'[1]Race 1'!H110,"")</f>
        <v/>
      </c>
      <c r="G110" s="44" t="str">
        <f>IF(ISNUMBER('[1]Race 1'!A110),'[1]Race 1'!O110/60,"")</f>
        <v/>
      </c>
      <c r="H110" s="52" t="str">
        <f>IF(A110="","",IF(E110="Men",VLOOKUP(F110,'[1]Time trial standards'!A$3:B$82,2,FALSE),VLOOKUP(F110,'[1]Time trial standards'!A$3:C$82,3,FALSE)))</f>
        <v/>
      </c>
      <c r="I110" s="46" t="str">
        <f t="shared" si="12"/>
        <v/>
      </c>
      <c r="J110" s="46" t="str">
        <f t="shared" si="13"/>
        <v/>
      </c>
      <c r="K110" s="53" t="str">
        <f t="shared" si="14"/>
        <v/>
      </c>
      <c r="L110" s="43" t="str">
        <f t="shared" si="15"/>
        <v/>
      </c>
    </row>
    <row r="111" spans="1:12" x14ac:dyDescent="0.15">
      <c r="A111" s="50" t="str">
        <f>IF(ISNUMBER('[1]Race 1'!A111),'[1]Race 1'!A111,"")</f>
        <v/>
      </c>
      <c r="B111" s="51" t="str">
        <f>IF(ISNUMBER('[1]Race 1'!A111),'[1]Race 1'!B111,"")</f>
        <v/>
      </c>
      <c r="C111" s="43" t="str">
        <f>IF(ISNUMBER('[1]Race 1'!A111),'[1]Race 1'!C111&amp;" "&amp;'[1]Race 1'!D111,"")</f>
        <v/>
      </c>
      <c r="D111" s="43" t="str">
        <f>IF(ISNUMBER('[1]Race 1'!A111),'[1]Race 1'!G111,"")</f>
        <v/>
      </c>
      <c r="E111" s="43" t="str">
        <f>IF(ISNUMBER('[1]Race 1'!A111),'[1]Race 1'!I111,"")</f>
        <v/>
      </c>
      <c r="F111" s="43" t="str">
        <f>IF(ISNUMBER('[1]Race 1'!A111),'[1]Race 1'!H111,"")</f>
        <v/>
      </c>
      <c r="G111" s="44" t="str">
        <f>IF(ISNUMBER('[1]Race 1'!A111),'[1]Race 1'!O111/60,"")</f>
        <v/>
      </c>
      <c r="H111" s="52" t="str">
        <f>IF(A111="","",IF(E111="Men",VLOOKUP(F111,'[1]Time trial standards'!A$3:B$82,2,FALSE),VLOOKUP(F111,'[1]Time trial standards'!A$3:C$82,3,FALSE)))</f>
        <v/>
      </c>
      <c r="I111" s="46" t="str">
        <f t="shared" si="12"/>
        <v/>
      </c>
      <c r="J111" s="46" t="str">
        <f t="shared" si="13"/>
        <v/>
      </c>
      <c r="K111" s="53" t="str">
        <f t="shared" si="14"/>
        <v/>
      </c>
      <c r="L111" s="43" t="str">
        <f t="shared" si="15"/>
        <v/>
      </c>
    </row>
    <row r="112" spans="1:12" x14ac:dyDescent="0.15">
      <c r="A112" s="50" t="str">
        <f>IF(ISNUMBER('[1]Race 1'!A112),'[1]Race 1'!A112,"")</f>
        <v/>
      </c>
      <c r="B112" s="51" t="str">
        <f>IF(ISNUMBER('[1]Race 1'!A112),'[1]Race 1'!B112,"")</f>
        <v/>
      </c>
      <c r="C112" s="43" t="str">
        <f>IF(ISNUMBER('[1]Race 1'!A112),'[1]Race 1'!C112&amp;" "&amp;'[1]Race 1'!D112,"")</f>
        <v/>
      </c>
      <c r="D112" s="43" t="str">
        <f>IF(ISNUMBER('[1]Race 1'!A112),'[1]Race 1'!G112,"")</f>
        <v/>
      </c>
      <c r="E112" s="43" t="str">
        <f>IF(ISNUMBER('[1]Race 1'!A112),'[1]Race 1'!I112,"")</f>
        <v/>
      </c>
      <c r="F112" s="43" t="str">
        <f>IF(ISNUMBER('[1]Race 1'!A112),'[1]Race 1'!H112,"")</f>
        <v/>
      </c>
      <c r="G112" s="44" t="str">
        <f>IF(ISNUMBER('[1]Race 1'!A112),'[1]Race 1'!O112/60,"")</f>
        <v/>
      </c>
      <c r="H112" s="52" t="str">
        <f>IF(A112="","",IF(E112="Men",VLOOKUP(F112,'[1]Time trial standards'!A$3:B$82,2,FALSE),VLOOKUP(F112,'[1]Time trial standards'!A$3:C$82,3,FALSE)))</f>
        <v/>
      </c>
      <c r="I112" s="46" t="str">
        <f t="shared" si="12"/>
        <v/>
      </c>
      <c r="J112" s="46" t="str">
        <f t="shared" si="13"/>
        <v/>
      </c>
      <c r="K112" s="53" t="str">
        <f t="shared" si="14"/>
        <v/>
      </c>
      <c r="L112" s="43" t="str">
        <f t="shared" si="15"/>
        <v/>
      </c>
    </row>
    <row r="113" spans="1:12" x14ac:dyDescent="0.15">
      <c r="A113" s="50" t="str">
        <f>IF(ISNUMBER('[1]Race 1'!A113),'[1]Race 1'!A113,"")</f>
        <v/>
      </c>
      <c r="B113" s="51" t="str">
        <f>IF(ISNUMBER('[1]Race 1'!A113),'[1]Race 1'!B113,"")</f>
        <v/>
      </c>
      <c r="C113" s="43" t="str">
        <f>IF(ISNUMBER('[1]Race 1'!A113),'[1]Race 1'!C113&amp;" "&amp;'[1]Race 1'!D113,"")</f>
        <v/>
      </c>
      <c r="D113" s="43" t="str">
        <f>IF(ISNUMBER('[1]Race 1'!A113),'[1]Race 1'!G113,"")</f>
        <v/>
      </c>
      <c r="E113" s="43" t="str">
        <f>IF(ISNUMBER('[1]Race 1'!A113),'[1]Race 1'!I113,"")</f>
        <v/>
      </c>
      <c r="F113" s="43" t="str">
        <f>IF(ISNUMBER('[1]Race 1'!A113),'[1]Race 1'!H113,"")</f>
        <v/>
      </c>
      <c r="G113" s="44" t="str">
        <f>IF(ISNUMBER('[1]Race 1'!A113),'[1]Race 1'!O113/60,"")</f>
        <v/>
      </c>
      <c r="H113" s="52" t="str">
        <f>IF(A113="","",IF(E113="Men",VLOOKUP(F113,'[1]Time trial standards'!A$3:B$82,2,FALSE),VLOOKUP(F113,'[1]Time trial standards'!A$3:C$82,3,FALSE)))</f>
        <v/>
      </c>
      <c r="I113" s="46" t="str">
        <f t="shared" si="12"/>
        <v/>
      </c>
      <c r="J113" s="46" t="str">
        <f t="shared" si="13"/>
        <v/>
      </c>
      <c r="K113" s="53" t="str">
        <f t="shared" si="14"/>
        <v/>
      </c>
      <c r="L113" s="43" t="str">
        <f t="shared" si="15"/>
        <v/>
      </c>
    </row>
    <row r="114" spans="1:12" x14ac:dyDescent="0.15">
      <c r="A114" s="50" t="str">
        <f>IF(ISNUMBER('[1]Race 1'!A114),'[1]Race 1'!A114,"")</f>
        <v/>
      </c>
      <c r="B114" s="51" t="str">
        <f>IF(ISNUMBER('[1]Race 1'!A114),'[1]Race 1'!B114,"")</f>
        <v/>
      </c>
      <c r="C114" s="43" t="str">
        <f>IF(ISNUMBER('[1]Race 1'!A114),'[1]Race 1'!C114&amp;" "&amp;'[1]Race 1'!D114,"")</f>
        <v/>
      </c>
      <c r="D114" s="43" t="str">
        <f>IF(ISNUMBER('[1]Race 1'!A114),'[1]Race 1'!G114,"")</f>
        <v/>
      </c>
      <c r="E114" s="43" t="str">
        <f>IF(ISNUMBER('[1]Race 1'!A114),'[1]Race 1'!I114,"")</f>
        <v/>
      </c>
      <c r="F114" s="43" t="str">
        <f>IF(ISNUMBER('[1]Race 1'!A114),'[1]Race 1'!H114,"")</f>
        <v/>
      </c>
      <c r="G114" s="44" t="str">
        <f>IF(ISNUMBER('[1]Race 1'!A114),'[1]Race 1'!O114/60,"")</f>
        <v/>
      </c>
      <c r="H114" s="52" t="str">
        <f>IF(A114="","",IF(E114="Men",VLOOKUP(F114,'[1]Time trial standards'!A$3:B$82,2,FALSE),VLOOKUP(F114,'[1]Time trial standards'!A$3:C$82,3,FALSE)))</f>
        <v/>
      </c>
      <c r="I114" s="46" t="str">
        <f t="shared" si="12"/>
        <v/>
      </c>
      <c r="J114" s="46" t="str">
        <f t="shared" si="13"/>
        <v/>
      </c>
      <c r="K114" s="53" t="str">
        <f t="shared" si="14"/>
        <v/>
      </c>
      <c r="L114" s="43" t="str">
        <f t="shared" si="15"/>
        <v/>
      </c>
    </row>
    <row r="115" spans="1:12" x14ac:dyDescent="0.15">
      <c r="A115" s="50" t="str">
        <f>IF(ISNUMBER('[1]Race 1'!A115),'[1]Race 1'!A115,"")</f>
        <v/>
      </c>
      <c r="B115" s="51" t="str">
        <f>IF(ISNUMBER('[1]Race 1'!A115),'[1]Race 1'!B115,"")</f>
        <v/>
      </c>
      <c r="C115" s="43" t="str">
        <f>IF(ISNUMBER('[1]Race 1'!A115),'[1]Race 1'!C115&amp;" "&amp;'[1]Race 1'!D115,"")</f>
        <v/>
      </c>
      <c r="D115" s="43" t="str">
        <f>IF(ISNUMBER('[1]Race 1'!A115),'[1]Race 1'!G115,"")</f>
        <v/>
      </c>
      <c r="E115" s="43" t="str">
        <f>IF(ISNUMBER('[1]Race 1'!A115),'[1]Race 1'!I115,"")</f>
        <v/>
      </c>
      <c r="F115" s="43" t="str">
        <f>IF(ISNUMBER('[1]Race 1'!A115),'[1]Race 1'!H115,"")</f>
        <v/>
      </c>
      <c r="G115" s="44" t="str">
        <f>IF(ISNUMBER('[1]Race 1'!A115),'[1]Race 1'!O115/60,"")</f>
        <v/>
      </c>
      <c r="H115" s="52" t="str">
        <f>IF(A115="","",IF(E115="Men",VLOOKUP(F115,'[1]Time trial standards'!A$3:B$82,2,FALSE),VLOOKUP(F115,'[1]Time trial standards'!A$3:C$82,3,FALSE)))</f>
        <v/>
      </c>
      <c r="I115" s="46" t="str">
        <f t="shared" si="12"/>
        <v/>
      </c>
      <c r="J115" s="46" t="str">
        <f t="shared" si="13"/>
        <v/>
      </c>
      <c r="K115" s="53" t="str">
        <f t="shared" si="14"/>
        <v/>
      </c>
      <c r="L115" s="43" t="str">
        <f t="shared" si="15"/>
        <v/>
      </c>
    </row>
    <row r="116" spans="1:12" x14ac:dyDescent="0.15">
      <c r="A116" s="50" t="str">
        <f>IF(ISNUMBER('[1]Race 1'!A116),'[1]Race 1'!A116,"")</f>
        <v/>
      </c>
      <c r="B116" s="51" t="str">
        <f>IF(ISNUMBER('[1]Race 1'!A116),'[1]Race 1'!B116,"")</f>
        <v/>
      </c>
      <c r="C116" s="43" t="str">
        <f>IF(ISNUMBER('[1]Race 1'!A116),'[1]Race 1'!C116&amp;" "&amp;'[1]Race 1'!D116,"")</f>
        <v/>
      </c>
      <c r="D116" s="43" t="str">
        <f>IF(ISNUMBER('[1]Race 1'!A116),'[1]Race 1'!G116,"")</f>
        <v/>
      </c>
      <c r="E116" s="43" t="str">
        <f>IF(ISNUMBER('[1]Race 1'!A116),'[1]Race 1'!I116,"")</f>
        <v/>
      </c>
      <c r="F116" s="43" t="str">
        <f>IF(ISNUMBER('[1]Race 1'!A116),'[1]Race 1'!H116,"")</f>
        <v/>
      </c>
      <c r="G116" s="44" t="str">
        <f>IF(ISNUMBER('[1]Race 1'!A116),'[1]Race 1'!O116/60,"")</f>
        <v/>
      </c>
      <c r="H116" s="52" t="str">
        <f>IF(A116="","",IF(E116="Men",VLOOKUP(F116,'[1]Time trial standards'!A$3:B$82,2,FALSE),VLOOKUP(F116,'[1]Time trial standards'!A$3:C$82,3,FALSE)))</f>
        <v/>
      </c>
      <c r="I116" s="46" t="str">
        <f t="shared" si="12"/>
        <v/>
      </c>
      <c r="J116" s="46" t="str">
        <f t="shared" si="13"/>
        <v/>
      </c>
      <c r="K116" s="53" t="str">
        <f t="shared" si="14"/>
        <v/>
      </c>
      <c r="L116" s="43" t="str">
        <f t="shared" si="15"/>
        <v/>
      </c>
    </row>
    <row r="117" spans="1:12" x14ac:dyDescent="0.15">
      <c r="A117" s="50" t="str">
        <f>IF(ISNUMBER('[1]Race 1'!A117),'[1]Race 1'!A117,"")</f>
        <v/>
      </c>
      <c r="B117" s="51" t="str">
        <f>IF(ISNUMBER('[1]Race 1'!A117),'[1]Race 1'!B117,"")</f>
        <v/>
      </c>
      <c r="C117" s="43" t="str">
        <f>IF(ISNUMBER('[1]Race 1'!A117),'[1]Race 1'!C117&amp;" "&amp;'[1]Race 1'!D117,"")</f>
        <v/>
      </c>
      <c r="D117" s="43" t="str">
        <f>IF(ISNUMBER('[1]Race 1'!A117),'[1]Race 1'!G117,"")</f>
        <v/>
      </c>
      <c r="E117" s="43" t="str">
        <f>IF(ISNUMBER('[1]Race 1'!A117),'[1]Race 1'!I117,"")</f>
        <v/>
      </c>
      <c r="F117" s="43" t="str">
        <f>IF(ISNUMBER('[1]Race 1'!A117),'[1]Race 1'!H117,"")</f>
        <v/>
      </c>
      <c r="G117" s="44" t="str">
        <f>IF(ISNUMBER('[1]Race 1'!A117),'[1]Race 1'!O117/60,"")</f>
        <v/>
      </c>
      <c r="H117" s="52" t="str">
        <f>IF(A117="","",IF(E117="Men",VLOOKUP(F117,'[1]Time trial standards'!A$3:B$82,2,FALSE),VLOOKUP(F117,'[1]Time trial standards'!A$3:C$82,3,FALSE)))</f>
        <v/>
      </c>
      <c r="I117" s="46" t="str">
        <f t="shared" si="12"/>
        <v/>
      </c>
      <c r="J117" s="46" t="str">
        <f t="shared" si="13"/>
        <v/>
      </c>
      <c r="K117" s="53" t="str">
        <f t="shared" si="14"/>
        <v/>
      </c>
      <c r="L117" s="43" t="str">
        <f t="shared" si="15"/>
        <v/>
      </c>
    </row>
    <row r="118" spans="1:12" x14ac:dyDescent="0.15">
      <c r="A118" s="50" t="str">
        <f>IF(ISNUMBER('[1]Race 1'!A118),'[1]Race 1'!A118,"")</f>
        <v/>
      </c>
      <c r="B118" s="51" t="str">
        <f>IF(ISNUMBER('[1]Race 1'!A118),'[1]Race 1'!B118,"")</f>
        <v/>
      </c>
      <c r="C118" s="43" t="str">
        <f>IF(ISNUMBER('[1]Race 1'!A118),'[1]Race 1'!C118&amp;" "&amp;'[1]Race 1'!D118,"")</f>
        <v/>
      </c>
      <c r="D118" s="43" t="str">
        <f>IF(ISNUMBER('[1]Race 1'!A118),'[1]Race 1'!G118,"")</f>
        <v/>
      </c>
      <c r="E118" s="43" t="str">
        <f>IF(ISNUMBER('[1]Race 1'!A118),'[1]Race 1'!I118,"")</f>
        <v/>
      </c>
      <c r="F118" s="43" t="str">
        <f>IF(ISNUMBER('[1]Race 1'!A118),'[1]Race 1'!H118,"")</f>
        <v/>
      </c>
      <c r="G118" s="44" t="str">
        <f>IF(ISNUMBER('[1]Race 1'!A118),'[1]Race 1'!O118/60,"")</f>
        <v/>
      </c>
      <c r="H118" s="52" t="str">
        <f>IF(A118="","",IF(E118="Men",VLOOKUP(F118,'[1]Time trial standards'!A$3:B$82,2,FALSE),VLOOKUP(F118,'[1]Time trial standards'!A$3:C$82,3,FALSE)))</f>
        <v/>
      </c>
      <c r="I118" s="46" t="str">
        <f t="shared" si="12"/>
        <v/>
      </c>
      <c r="J118" s="46" t="str">
        <f t="shared" si="13"/>
        <v/>
      </c>
      <c r="K118" s="53" t="str">
        <f t="shared" si="14"/>
        <v/>
      </c>
      <c r="L118" s="43" t="str">
        <f t="shared" si="15"/>
        <v/>
      </c>
    </row>
    <row r="119" spans="1:12" x14ac:dyDescent="0.15">
      <c r="A119" s="50" t="str">
        <f>IF(ISNUMBER('[1]Race 1'!A119),'[1]Race 1'!A119,"")</f>
        <v/>
      </c>
      <c r="B119" s="51" t="str">
        <f>IF(ISNUMBER('[1]Race 1'!A119),'[1]Race 1'!B119,"")</f>
        <v/>
      </c>
      <c r="C119" s="43" t="str">
        <f>IF(ISNUMBER('[1]Race 1'!A119),'[1]Race 1'!C119&amp;" "&amp;'[1]Race 1'!D119,"")</f>
        <v/>
      </c>
      <c r="D119" s="43" t="str">
        <f>IF(ISNUMBER('[1]Race 1'!A119),'[1]Race 1'!G119,"")</f>
        <v/>
      </c>
      <c r="E119" s="43" t="str">
        <f>IF(ISNUMBER('[1]Race 1'!A119),'[1]Race 1'!I119,"")</f>
        <v/>
      </c>
      <c r="F119" s="43" t="str">
        <f>IF(ISNUMBER('[1]Race 1'!A119),'[1]Race 1'!H119,"")</f>
        <v/>
      </c>
      <c r="G119" s="44" t="str">
        <f>IF(ISNUMBER('[1]Race 1'!A119),'[1]Race 1'!O119/60,"")</f>
        <v/>
      </c>
      <c r="H119" s="52" t="str">
        <f>IF(A119="","",IF(E119="Men",VLOOKUP(F119,'[1]Time trial standards'!A$3:B$82,2,FALSE),VLOOKUP(F119,'[1]Time trial standards'!A$3:C$82,3,FALSE)))</f>
        <v/>
      </c>
      <c r="I119" s="46" t="str">
        <f t="shared" si="12"/>
        <v/>
      </c>
      <c r="J119" s="46" t="str">
        <f t="shared" si="13"/>
        <v/>
      </c>
      <c r="K119" s="53" t="str">
        <f t="shared" si="14"/>
        <v/>
      </c>
      <c r="L119" s="43" t="str">
        <f t="shared" si="15"/>
        <v/>
      </c>
    </row>
    <row r="120" spans="1:12" x14ac:dyDescent="0.15">
      <c r="A120" s="50" t="str">
        <f>IF(ISNUMBER('[1]Race 1'!A120),'[1]Race 1'!A120,"")</f>
        <v/>
      </c>
      <c r="B120" s="51" t="str">
        <f>IF(ISNUMBER('[1]Race 1'!A120),'[1]Race 1'!B120,"")</f>
        <v/>
      </c>
      <c r="C120" s="43" t="str">
        <f>IF(ISNUMBER('[1]Race 1'!A120),'[1]Race 1'!C120&amp;" "&amp;'[1]Race 1'!D120,"")</f>
        <v/>
      </c>
      <c r="D120" s="43" t="str">
        <f>IF(ISNUMBER('[1]Race 1'!A120),'[1]Race 1'!G120,"")</f>
        <v/>
      </c>
      <c r="E120" s="43" t="str">
        <f>IF(ISNUMBER('[1]Race 1'!A120),'[1]Race 1'!I120,"")</f>
        <v/>
      </c>
      <c r="F120" s="43" t="str">
        <f>IF(ISNUMBER('[1]Race 1'!A120),'[1]Race 1'!H120,"")</f>
        <v/>
      </c>
      <c r="G120" s="44" t="str">
        <f>IF(ISNUMBER('[1]Race 1'!A120),'[1]Race 1'!O120/60,"")</f>
        <v/>
      </c>
      <c r="H120" s="52" t="str">
        <f>IF(A120="","",IF(E120="Men",VLOOKUP(F120,'[1]Time trial standards'!A$3:B$82,2,FALSE),VLOOKUP(F120,'[1]Time trial standards'!A$3:C$82,3,FALSE)))</f>
        <v/>
      </c>
      <c r="I120" s="46" t="str">
        <f t="shared" si="12"/>
        <v/>
      </c>
      <c r="J120" s="46" t="str">
        <f t="shared" si="13"/>
        <v/>
      </c>
      <c r="K120" s="53" t="str">
        <f t="shared" si="14"/>
        <v/>
      </c>
      <c r="L120" s="43" t="str">
        <f t="shared" si="15"/>
        <v/>
      </c>
    </row>
    <row r="121" spans="1:12" x14ac:dyDescent="0.15">
      <c r="A121" s="50" t="str">
        <f>IF(ISNUMBER('[1]Race 1'!A121),'[1]Race 1'!A121,"")</f>
        <v/>
      </c>
      <c r="B121" s="51" t="str">
        <f>IF(ISNUMBER('[1]Race 1'!A121),'[1]Race 1'!B121,"")</f>
        <v/>
      </c>
      <c r="C121" s="43" t="str">
        <f>IF(ISNUMBER('[1]Race 1'!A121),'[1]Race 1'!C121&amp;" "&amp;'[1]Race 1'!D121,"")</f>
        <v/>
      </c>
      <c r="D121" s="43" t="str">
        <f>IF(ISNUMBER('[1]Race 1'!A121),'[1]Race 1'!G121,"")</f>
        <v/>
      </c>
      <c r="E121" s="43" t="str">
        <f>IF(ISNUMBER('[1]Race 1'!A121),'[1]Race 1'!I121,"")</f>
        <v/>
      </c>
      <c r="F121" s="43" t="str">
        <f>IF(ISNUMBER('[1]Race 1'!A121),'[1]Race 1'!H121,"")</f>
        <v/>
      </c>
      <c r="G121" s="44" t="str">
        <f>IF(ISNUMBER('[1]Race 1'!A121),'[1]Race 1'!O121/60,"")</f>
        <v/>
      </c>
      <c r="H121" s="52" t="str">
        <f>IF(A121="","",IF(E121="Men",VLOOKUP(F121,'[1]Time trial standards'!A$3:B$82,2,FALSE),VLOOKUP(F121,'[1]Time trial standards'!A$3:C$82,3,FALSE)))</f>
        <v/>
      </c>
      <c r="I121" s="46" t="str">
        <f t="shared" si="12"/>
        <v/>
      </c>
      <c r="J121" s="46" t="str">
        <f t="shared" si="13"/>
        <v/>
      </c>
      <c r="K121" s="53" t="str">
        <f t="shared" si="14"/>
        <v/>
      </c>
      <c r="L121" s="43" t="str">
        <f t="shared" si="15"/>
        <v/>
      </c>
    </row>
    <row r="122" spans="1:12" x14ac:dyDescent="0.15">
      <c r="A122" s="50" t="str">
        <f>IF(ISNUMBER('[1]Race 1'!A122),'[1]Race 1'!A122,"")</f>
        <v/>
      </c>
      <c r="B122" s="51" t="str">
        <f>IF(ISNUMBER('[1]Race 1'!A122),'[1]Race 1'!B122,"")</f>
        <v/>
      </c>
      <c r="C122" s="43" t="str">
        <f>IF(ISNUMBER('[1]Race 1'!A122),'[1]Race 1'!C122&amp;" "&amp;'[1]Race 1'!D122,"")</f>
        <v/>
      </c>
      <c r="D122" s="43" t="str">
        <f>IF(ISNUMBER('[1]Race 1'!A122),'[1]Race 1'!G122,"")</f>
        <v/>
      </c>
      <c r="E122" s="43" t="str">
        <f>IF(ISNUMBER('[1]Race 1'!A122),'[1]Race 1'!I122,"")</f>
        <v/>
      </c>
      <c r="F122" s="43" t="str">
        <f>IF(ISNUMBER('[1]Race 1'!A122),'[1]Race 1'!H122,"")</f>
        <v/>
      </c>
      <c r="G122" s="44" t="str">
        <f>IF(ISNUMBER('[1]Race 1'!A122),'[1]Race 1'!O122/60,"")</f>
        <v/>
      </c>
      <c r="H122" s="52" t="str">
        <f>IF(A122="","",IF(E122="Men",VLOOKUP(F122,'[1]Time trial standards'!A$3:B$82,2,FALSE),VLOOKUP(F122,'[1]Time trial standards'!A$3:C$82,3,FALSE)))</f>
        <v/>
      </c>
      <c r="I122" s="46" t="str">
        <f t="shared" si="12"/>
        <v/>
      </c>
      <c r="J122" s="46" t="str">
        <f t="shared" si="13"/>
        <v/>
      </c>
      <c r="K122" s="53" t="str">
        <f t="shared" si="14"/>
        <v/>
      </c>
      <c r="L122" s="43" t="str">
        <f t="shared" si="15"/>
        <v/>
      </c>
    </row>
    <row r="123" spans="1:12" x14ac:dyDescent="0.15">
      <c r="A123" s="50" t="str">
        <f>IF(ISNUMBER('[1]Race 1'!A123),'[1]Race 1'!A123,"")</f>
        <v/>
      </c>
      <c r="B123" s="51" t="str">
        <f>IF(ISNUMBER('[1]Race 1'!A123),'[1]Race 1'!B123,"")</f>
        <v/>
      </c>
      <c r="C123" s="43" t="str">
        <f>IF(ISNUMBER('[1]Race 1'!A123),'[1]Race 1'!C123&amp;" "&amp;'[1]Race 1'!D123,"")</f>
        <v/>
      </c>
      <c r="D123" s="43" t="str">
        <f>IF(ISNUMBER('[1]Race 1'!A123),'[1]Race 1'!G123,"")</f>
        <v/>
      </c>
      <c r="E123" s="43" t="str">
        <f>IF(ISNUMBER('[1]Race 1'!A123),'[1]Race 1'!I123,"")</f>
        <v/>
      </c>
      <c r="F123" s="43" t="str">
        <f>IF(ISNUMBER('[1]Race 1'!A123),'[1]Race 1'!H123,"")</f>
        <v/>
      </c>
      <c r="G123" s="44" t="str">
        <f>IF(ISNUMBER('[1]Race 1'!A123),'[1]Race 1'!O123/60,"")</f>
        <v/>
      </c>
      <c r="H123" s="52" t="str">
        <f>IF(A123="","",IF(E123="Men",VLOOKUP(F123,'[1]Time trial standards'!A$3:B$82,2,FALSE),VLOOKUP(F123,'[1]Time trial standards'!A$3:C$82,3,FALSE)))</f>
        <v/>
      </c>
      <c r="I123" s="46" t="str">
        <f t="shared" si="12"/>
        <v/>
      </c>
      <c r="J123" s="46" t="str">
        <f t="shared" si="13"/>
        <v/>
      </c>
      <c r="K123" s="53" t="str">
        <f t="shared" si="14"/>
        <v/>
      </c>
      <c r="L123" s="43" t="str">
        <f t="shared" si="15"/>
        <v/>
      </c>
    </row>
    <row r="124" spans="1:12" x14ac:dyDescent="0.15">
      <c r="A124" s="50" t="str">
        <f>IF(ISNUMBER('[1]Race 1'!A124),'[1]Race 1'!A124,"")</f>
        <v/>
      </c>
      <c r="B124" s="51" t="str">
        <f>IF(ISNUMBER('[1]Race 1'!A124),'[1]Race 1'!B124,"")</f>
        <v/>
      </c>
      <c r="C124" s="43" t="str">
        <f>IF(ISNUMBER('[1]Race 1'!A124),'[1]Race 1'!C124&amp;" "&amp;'[1]Race 1'!D124,"")</f>
        <v/>
      </c>
      <c r="D124" s="43" t="str">
        <f>IF(ISNUMBER('[1]Race 1'!A124),'[1]Race 1'!G124,"")</f>
        <v/>
      </c>
      <c r="E124" s="43" t="str">
        <f>IF(ISNUMBER('[1]Race 1'!A124),'[1]Race 1'!I124,"")</f>
        <v/>
      </c>
      <c r="F124" s="43" t="str">
        <f>IF(ISNUMBER('[1]Race 1'!A124),'[1]Race 1'!H124,"")</f>
        <v/>
      </c>
      <c r="G124" s="44" t="str">
        <f>IF(ISNUMBER('[1]Race 1'!A124),'[1]Race 1'!O124/60,"")</f>
        <v/>
      </c>
      <c r="H124" s="52" t="str">
        <f>IF(A124="","",IF(E124="Men",VLOOKUP(F124,'[1]Time trial standards'!A$3:B$82,2,FALSE),VLOOKUP(F124,'[1]Time trial standards'!A$3:C$82,3,FALSE)))</f>
        <v/>
      </c>
      <c r="I124" s="46" t="str">
        <f t="shared" si="12"/>
        <v/>
      </c>
      <c r="J124" s="46" t="str">
        <f t="shared" si="13"/>
        <v/>
      </c>
      <c r="K124" s="53" t="str">
        <f t="shared" si="14"/>
        <v/>
      </c>
      <c r="L124" s="43" t="str">
        <f t="shared" si="15"/>
        <v/>
      </c>
    </row>
    <row r="125" spans="1:12" x14ac:dyDescent="0.15">
      <c r="A125" s="50" t="str">
        <f>IF(ISNUMBER('[1]Race 1'!A125),'[1]Race 1'!A125,"")</f>
        <v/>
      </c>
      <c r="B125" s="51" t="str">
        <f>IF(ISNUMBER('[1]Race 1'!A125),'[1]Race 1'!B125,"")</f>
        <v/>
      </c>
      <c r="C125" s="43" t="str">
        <f>IF(ISNUMBER('[1]Race 1'!A125),'[1]Race 1'!C125&amp;" "&amp;'[1]Race 1'!D125,"")</f>
        <v/>
      </c>
      <c r="D125" s="43" t="str">
        <f>IF(ISNUMBER('[1]Race 1'!A125),'[1]Race 1'!G125,"")</f>
        <v/>
      </c>
      <c r="E125" s="43" t="str">
        <f>IF(ISNUMBER('[1]Race 1'!A125),'[1]Race 1'!I125,"")</f>
        <v/>
      </c>
      <c r="F125" s="43" t="str">
        <f>IF(ISNUMBER('[1]Race 1'!A125),'[1]Race 1'!H125,"")</f>
        <v/>
      </c>
      <c r="G125" s="44" t="str">
        <f>IF(ISNUMBER('[1]Race 1'!A125),'[1]Race 1'!O125/60,"")</f>
        <v/>
      </c>
      <c r="H125" s="52" t="str">
        <f>IF(A125="","",IF(E125="Men",VLOOKUP(F125,'[1]Time trial standards'!A$3:B$82,2,FALSE),VLOOKUP(F125,'[1]Time trial standards'!A$3:C$82,3,FALSE)))</f>
        <v/>
      </c>
      <c r="I125" s="46" t="str">
        <f t="shared" si="12"/>
        <v/>
      </c>
      <c r="J125" s="46" t="str">
        <f t="shared" si="13"/>
        <v/>
      </c>
      <c r="K125" s="53" t="str">
        <f t="shared" si="14"/>
        <v/>
      </c>
      <c r="L125" s="43" t="str">
        <f t="shared" si="15"/>
        <v/>
      </c>
    </row>
    <row r="126" spans="1:12" x14ac:dyDescent="0.15">
      <c r="A126" s="50" t="str">
        <f>IF(ISNUMBER('[1]Race 1'!A126),'[1]Race 1'!A126,"")</f>
        <v/>
      </c>
      <c r="B126" s="51" t="str">
        <f>IF(ISNUMBER('[1]Race 1'!A126),'[1]Race 1'!B126,"")</f>
        <v/>
      </c>
      <c r="C126" s="43" t="str">
        <f>IF(ISNUMBER('[1]Race 1'!A126),'[1]Race 1'!C126&amp;" "&amp;'[1]Race 1'!D126,"")</f>
        <v/>
      </c>
      <c r="D126" s="43" t="str">
        <f>IF(ISNUMBER('[1]Race 1'!A126),'[1]Race 1'!G126,"")</f>
        <v/>
      </c>
      <c r="E126" s="43" t="str">
        <f>IF(ISNUMBER('[1]Race 1'!A126),'[1]Race 1'!I126,"")</f>
        <v/>
      </c>
      <c r="F126" s="43" t="str">
        <f>IF(ISNUMBER('[1]Race 1'!A126),'[1]Race 1'!H126,"")</f>
        <v/>
      </c>
      <c r="G126" s="44" t="str">
        <f>IF(ISNUMBER('[1]Race 1'!A126),'[1]Race 1'!O126/60,"")</f>
        <v/>
      </c>
      <c r="H126" s="52" t="str">
        <f>IF(A126="","",IF(E126="Men",VLOOKUP(F126,'[1]Time trial standards'!A$3:B$82,2,FALSE),VLOOKUP(F126,'[1]Time trial standards'!A$3:C$82,3,FALSE)))</f>
        <v/>
      </c>
      <c r="I126" s="46" t="str">
        <f t="shared" si="12"/>
        <v/>
      </c>
      <c r="J126" s="46" t="str">
        <f t="shared" si="13"/>
        <v/>
      </c>
      <c r="K126" s="53" t="str">
        <f t="shared" si="14"/>
        <v/>
      </c>
      <c r="L126" s="43" t="str">
        <f t="shared" si="15"/>
        <v/>
      </c>
    </row>
    <row r="127" spans="1:12" x14ac:dyDescent="0.15">
      <c r="A127" s="50" t="str">
        <f>IF(ISNUMBER('[1]Race 1'!A127),'[1]Race 1'!A127,"")</f>
        <v/>
      </c>
      <c r="B127" s="51" t="str">
        <f>IF(ISNUMBER('[1]Race 1'!A127),'[1]Race 1'!B127,"")</f>
        <v/>
      </c>
      <c r="C127" s="43" t="str">
        <f>IF(ISNUMBER('[1]Race 1'!A127),'[1]Race 1'!C127&amp;" "&amp;'[1]Race 1'!D127,"")</f>
        <v/>
      </c>
      <c r="D127" s="43" t="str">
        <f>IF(ISNUMBER('[1]Race 1'!A127),'[1]Race 1'!G127,"")</f>
        <v/>
      </c>
      <c r="E127" s="43" t="str">
        <f>IF(ISNUMBER('[1]Race 1'!A127),'[1]Race 1'!I127,"")</f>
        <v/>
      </c>
      <c r="F127" s="43" t="str">
        <f>IF(ISNUMBER('[1]Race 1'!A127),'[1]Race 1'!H127,"")</f>
        <v/>
      </c>
      <c r="G127" s="44" t="str">
        <f>IF(ISNUMBER('[1]Race 1'!A127),'[1]Race 1'!O127/60,"")</f>
        <v/>
      </c>
      <c r="H127" s="52" t="str">
        <f>IF(A127="","",IF(E127="Men",VLOOKUP(F127,'[1]Time trial standards'!A$3:B$82,2,FALSE),VLOOKUP(F127,'[1]Time trial standards'!A$3:C$82,3,FALSE)))</f>
        <v/>
      </c>
      <c r="I127" s="46" t="str">
        <f t="shared" si="12"/>
        <v/>
      </c>
      <c r="J127" s="46" t="str">
        <f t="shared" si="13"/>
        <v/>
      </c>
      <c r="K127" s="53" t="str">
        <f t="shared" si="14"/>
        <v/>
      </c>
      <c r="L127" s="43" t="str">
        <f t="shared" si="15"/>
        <v/>
      </c>
    </row>
    <row r="128" spans="1:12" x14ac:dyDescent="0.15">
      <c r="A128" s="50" t="str">
        <f>IF(ISNUMBER('[1]Race 1'!A128),'[1]Race 1'!A128,"")</f>
        <v/>
      </c>
      <c r="B128" s="51" t="str">
        <f>IF(ISNUMBER('[1]Race 1'!A128),'[1]Race 1'!B128,"")</f>
        <v/>
      </c>
      <c r="C128" s="43" t="str">
        <f>IF(ISNUMBER('[1]Race 1'!A128),'[1]Race 1'!C128&amp;" "&amp;'[1]Race 1'!D128,"")</f>
        <v/>
      </c>
      <c r="D128" s="43" t="str">
        <f>IF(ISNUMBER('[1]Race 1'!A128),'[1]Race 1'!G128,"")</f>
        <v/>
      </c>
      <c r="E128" s="43" t="str">
        <f>IF(ISNUMBER('[1]Race 1'!A128),'[1]Race 1'!I128,"")</f>
        <v/>
      </c>
      <c r="F128" s="43" t="str">
        <f>IF(ISNUMBER('[1]Race 1'!A128),'[1]Race 1'!H128,"")</f>
        <v/>
      </c>
      <c r="G128" s="44" t="str">
        <f>IF(ISNUMBER('[1]Race 1'!A128),'[1]Race 1'!O128/60,"")</f>
        <v/>
      </c>
      <c r="H128" s="52" t="str">
        <f>IF(A128="","",IF(E128="Men",VLOOKUP(F128,'[1]Time trial standards'!A$3:B$82,2,FALSE),VLOOKUP(F128,'[1]Time trial standards'!A$3:C$82,3,FALSE)))</f>
        <v/>
      </c>
      <c r="I128" s="46" t="str">
        <f t="shared" si="12"/>
        <v/>
      </c>
      <c r="J128" s="46" t="str">
        <f t="shared" si="13"/>
        <v/>
      </c>
      <c r="K128" s="53" t="str">
        <f t="shared" si="14"/>
        <v/>
      </c>
      <c r="L128" s="43" t="str">
        <f t="shared" si="15"/>
        <v/>
      </c>
    </row>
    <row r="129" spans="1:12" x14ac:dyDescent="0.15">
      <c r="A129" s="50" t="str">
        <f>IF(ISNUMBER('[1]Race 1'!A129),'[1]Race 1'!A129,"")</f>
        <v/>
      </c>
      <c r="B129" s="51" t="str">
        <f>IF(ISNUMBER('[1]Race 1'!A129),'[1]Race 1'!B129,"")</f>
        <v/>
      </c>
      <c r="C129" s="43" t="str">
        <f>IF(ISNUMBER('[1]Race 1'!A129),'[1]Race 1'!C129&amp;" "&amp;'[1]Race 1'!D129,"")</f>
        <v/>
      </c>
      <c r="D129" s="43" t="str">
        <f>IF(ISNUMBER('[1]Race 1'!A129),'[1]Race 1'!G129,"")</f>
        <v/>
      </c>
      <c r="E129" s="43" t="str">
        <f>IF(ISNUMBER('[1]Race 1'!A129),'[1]Race 1'!I129,"")</f>
        <v/>
      </c>
      <c r="F129" s="43" t="str">
        <f>IF(ISNUMBER('[1]Race 1'!A129),'[1]Race 1'!H129,"")</f>
        <v/>
      </c>
      <c r="G129" s="44" t="str">
        <f>IF(ISNUMBER('[1]Race 1'!A129),'[1]Race 1'!O129/60,"")</f>
        <v/>
      </c>
      <c r="H129" s="52" t="str">
        <f>IF(A129="","",IF(E129="Men",VLOOKUP(F129,'[1]Time trial standards'!A$3:B$82,2,FALSE),VLOOKUP(F129,'[1]Time trial standards'!A$3:C$82,3,FALSE)))</f>
        <v/>
      </c>
      <c r="I129" s="46" t="str">
        <f t="shared" si="12"/>
        <v/>
      </c>
      <c r="J129" s="46" t="str">
        <f t="shared" si="13"/>
        <v/>
      </c>
      <c r="K129" s="53" t="str">
        <f t="shared" si="14"/>
        <v/>
      </c>
      <c r="L129" s="43" t="str">
        <f t="shared" si="15"/>
        <v/>
      </c>
    </row>
    <row r="130" spans="1:12" x14ac:dyDescent="0.15">
      <c r="A130" s="50" t="str">
        <f>IF(ISNUMBER('[1]Race 1'!A130),'[1]Race 1'!A130,"")</f>
        <v/>
      </c>
      <c r="B130" s="51" t="str">
        <f>IF(ISNUMBER('[1]Race 1'!A130),'[1]Race 1'!B130,"")</f>
        <v/>
      </c>
      <c r="C130" s="43" t="str">
        <f>IF(ISNUMBER('[1]Race 1'!A130),'[1]Race 1'!C130&amp;" "&amp;'[1]Race 1'!D130,"")</f>
        <v/>
      </c>
      <c r="D130" s="43" t="str">
        <f>IF(ISNUMBER('[1]Race 1'!A130),'[1]Race 1'!G130,"")</f>
        <v/>
      </c>
      <c r="E130" s="43" t="str">
        <f>IF(ISNUMBER('[1]Race 1'!A130),'[1]Race 1'!I130,"")</f>
        <v/>
      </c>
      <c r="F130" s="43" t="str">
        <f>IF(ISNUMBER('[1]Race 1'!A130),'[1]Race 1'!H130,"")</f>
        <v/>
      </c>
      <c r="G130" s="44" t="str">
        <f>IF(ISNUMBER('[1]Race 1'!A130),'[1]Race 1'!O130/60,"")</f>
        <v/>
      </c>
      <c r="H130" s="52" t="str">
        <f>IF(A130="","",IF(E130="Men",VLOOKUP(F130,'[1]Time trial standards'!A$3:B$82,2,FALSE),VLOOKUP(F130,'[1]Time trial standards'!A$3:C$82,3,FALSE)))</f>
        <v/>
      </c>
      <c r="I130" s="46" t="str">
        <f t="shared" ref="I130:I154" si="16">IF(G130="","",IF(G130-H130&gt;0,G130-H130,""))</f>
        <v/>
      </c>
      <c r="J130" s="46" t="str">
        <f t="shared" ref="J130:J154" si="17">IF(G130="","",IF(G130-H130&gt;0,"",H130-G130))</f>
        <v/>
      </c>
      <c r="K130" s="53" t="str">
        <f t="shared" ref="K130:K154" si="18">IF(OR(G130="",G130=Y$1),"",IF(I130="",-J130/G130*100,I130/G130*100))</f>
        <v/>
      </c>
      <c r="L130" s="43" t="str">
        <f t="shared" ref="L130:L154" si="19">IF(K130="","",RANK(K130,K$2:K$100,1))</f>
        <v/>
      </c>
    </row>
    <row r="131" spans="1:12" x14ac:dyDescent="0.15">
      <c r="A131" s="50" t="str">
        <f>IF(ISNUMBER('[1]Race 1'!A131),'[1]Race 1'!A131,"")</f>
        <v/>
      </c>
      <c r="B131" s="51" t="str">
        <f>IF(ISNUMBER('[1]Race 1'!A131),'[1]Race 1'!B131,"")</f>
        <v/>
      </c>
      <c r="C131" s="43" t="str">
        <f>IF(ISNUMBER('[1]Race 1'!A131),'[1]Race 1'!C131&amp;" "&amp;'[1]Race 1'!D131,"")</f>
        <v/>
      </c>
      <c r="D131" s="43" t="str">
        <f>IF(ISNUMBER('[1]Race 1'!A131),'[1]Race 1'!G131,"")</f>
        <v/>
      </c>
      <c r="E131" s="43" t="str">
        <f>IF(ISNUMBER('[1]Race 1'!A131),'[1]Race 1'!I131,"")</f>
        <v/>
      </c>
      <c r="F131" s="43" t="str">
        <f>IF(ISNUMBER('[1]Race 1'!A131),'[1]Race 1'!H131,"")</f>
        <v/>
      </c>
      <c r="G131" s="44" t="str">
        <f>IF(ISNUMBER('[1]Race 1'!A131),'[1]Race 1'!O131/60,"")</f>
        <v/>
      </c>
      <c r="H131" s="52" t="str">
        <f>IF(A131="","",IF(E131="Men",VLOOKUP(F131,'[1]Time trial standards'!A$3:B$82,2,FALSE),VLOOKUP(F131,'[1]Time trial standards'!A$3:C$82,3,FALSE)))</f>
        <v/>
      </c>
      <c r="I131" s="46" t="str">
        <f t="shared" si="16"/>
        <v/>
      </c>
      <c r="J131" s="46" t="str">
        <f t="shared" si="17"/>
        <v/>
      </c>
      <c r="K131" s="53" t="str">
        <f t="shared" si="18"/>
        <v/>
      </c>
      <c r="L131" s="43" t="str">
        <f t="shared" si="19"/>
        <v/>
      </c>
    </row>
    <row r="132" spans="1:12" x14ac:dyDescent="0.15">
      <c r="A132" s="50" t="str">
        <f>IF(ISNUMBER('[1]Race 1'!A132),'[1]Race 1'!A132,"")</f>
        <v/>
      </c>
      <c r="B132" s="51" t="str">
        <f>IF(ISNUMBER('[1]Race 1'!A132),'[1]Race 1'!B132,"")</f>
        <v/>
      </c>
      <c r="C132" s="43" t="str">
        <f>IF(ISNUMBER('[1]Race 1'!A132),'[1]Race 1'!C132&amp;" "&amp;'[1]Race 1'!D132,"")</f>
        <v/>
      </c>
      <c r="D132" s="43" t="str">
        <f>IF(ISNUMBER('[1]Race 1'!A132),'[1]Race 1'!G132,"")</f>
        <v/>
      </c>
      <c r="E132" s="43" t="str">
        <f>IF(ISNUMBER('[1]Race 1'!A132),'[1]Race 1'!I132,"")</f>
        <v/>
      </c>
      <c r="F132" s="43" t="str">
        <f>IF(ISNUMBER('[1]Race 1'!A132),'[1]Race 1'!H132,"")</f>
        <v/>
      </c>
      <c r="G132" s="44" t="str">
        <f>IF(ISNUMBER('[1]Race 1'!A132),'[1]Race 1'!O132/60,"")</f>
        <v/>
      </c>
      <c r="H132" s="52" t="str">
        <f>IF(A132="","",IF(E132="Men",VLOOKUP(F132,'[1]Time trial standards'!A$3:B$82,2,FALSE),VLOOKUP(F132,'[1]Time trial standards'!A$3:C$82,3,FALSE)))</f>
        <v/>
      </c>
      <c r="I132" s="46" t="str">
        <f t="shared" si="16"/>
        <v/>
      </c>
      <c r="J132" s="46" t="str">
        <f t="shared" si="17"/>
        <v/>
      </c>
      <c r="K132" s="53" t="str">
        <f t="shared" si="18"/>
        <v/>
      </c>
      <c r="L132" s="43" t="str">
        <f t="shared" si="19"/>
        <v/>
      </c>
    </row>
    <row r="133" spans="1:12" x14ac:dyDescent="0.15">
      <c r="A133" s="50" t="str">
        <f>IF(ISNUMBER('[1]Race 1'!A133),'[1]Race 1'!A133,"")</f>
        <v/>
      </c>
      <c r="B133" s="51" t="str">
        <f>IF(ISNUMBER('[1]Race 1'!A133),'[1]Race 1'!B133,"")</f>
        <v/>
      </c>
      <c r="C133" s="43" t="str">
        <f>IF(ISNUMBER('[1]Race 1'!A133),'[1]Race 1'!C133&amp;" "&amp;'[1]Race 1'!D133,"")</f>
        <v/>
      </c>
      <c r="D133" s="43" t="str">
        <f>IF(ISNUMBER('[1]Race 1'!A133),'[1]Race 1'!G133,"")</f>
        <v/>
      </c>
      <c r="E133" s="43" t="str">
        <f>IF(ISNUMBER('[1]Race 1'!A133),'[1]Race 1'!I133,"")</f>
        <v/>
      </c>
      <c r="F133" s="43" t="str">
        <f>IF(ISNUMBER('[1]Race 1'!A133),'[1]Race 1'!H133,"")</f>
        <v/>
      </c>
      <c r="G133" s="44" t="str">
        <f>IF(ISNUMBER('[1]Race 1'!A133),'[1]Race 1'!O133/60,"")</f>
        <v/>
      </c>
      <c r="H133" s="52" t="str">
        <f>IF(A133="","",IF(E133="Men",VLOOKUP(F133,'[1]Time trial standards'!A$3:B$82,2,FALSE),VLOOKUP(F133,'[1]Time trial standards'!A$3:C$82,3,FALSE)))</f>
        <v/>
      </c>
      <c r="I133" s="46" t="str">
        <f t="shared" si="16"/>
        <v/>
      </c>
      <c r="J133" s="46" t="str">
        <f t="shared" si="17"/>
        <v/>
      </c>
      <c r="K133" s="53" t="str">
        <f t="shared" si="18"/>
        <v/>
      </c>
      <c r="L133" s="43" t="str">
        <f t="shared" si="19"/>
        <v/>
      </c>
    </row>
    <row r="134" spans="1:12" x14ac:dyDescent="0.15">
      <c r="A134" s="50" t="str">
        <f>IF(ISNUMBER('[1]Race 1'!A134),'[1]Race 1'!A134,"")</f>
        <v/>
      </c>
      <c r="B134" s="51" t="str">
        <f>IF(ISNUMBER('[1]Race 1'!A134),'[1]Race 1'!B134,"")</f>
        <v/>
      </c>
      <c r="C134" s="43" t="str">
        <f>IF(ISNUMBER('[1]Race 1'!A134),'[1]Race 1'!C134&amp;" "&amp;'[1]Race 1'!D134,"")</f>
        <v/>
      </c>
      <c r="D134" s="43" t="str">
        <f>IF(ISNUMBER('[1]Race 1'!A134),'[1]Race 1'!G134,"")</f>
        <v/>
      </c>
      <c r="E134" s="43" t="str">
        <f>IF(ISNUMBER('[1]Race 1'!A134),'[1]Race 1'!I134,"")</f>
        <v/>
      </c>
      <c r="F134" s="43" t="str">
        <f>IF(ISNUMBER('[1]Race 1'!A134),'[1]Race 1'!H134,"")</f>
        <v/>
      </c>
      <c r="G134" s="44" t="str">
        <f>IF(ISNUMBER('[1]Race 1'!A134),'[1]Race 1'!O134/60,"")</f>
        <v/>
      </c>
      <c r="H134" s="52" t="str">
        <f>IF(A134="","",IF(E134="Men",VLOOKUP(F134,'[1]Time trial standards'!A$3:B$82,2,FALSE),VLOOKUP(F134,'[1]Time trial standards'!A$3:C$82,3,FALSE)))</f>
        <v/>
      </c>
      <c r="I134" s="46" t="str">
        <f t="shared" si="16"/>
        <v/>
      </c>
      <c r="J134" s="46" t="str">
        <f t="shared" si="17"/>
        <v/>
      </c>
      <c r="K134" s="53" t="str">
        <f t="shared" si="18"/>
        <v/>
      </c>
      <c r="L134" s="43" t="str">
        <f t="shared" si="19"/>
        <v/>
      </c>
    </row>
    <row r="135" spans="1:12" x14ac:dyDescent="0.15">
      <c r="A135" s="50" t="str">
        <f>IF(ISNUMBER('[1]Race 1'!A135),'[1]Race 1'!A135,"")</f>
        <v/>
      </c>
      <c r="B135" s="51" t="str">
        <f>IF(ISNUMBER('[1]Race 1'!A135),'[1]Race 1'!B135,"")</f>
        <v/>
      </c>
      <c r="C135" s="43" t="str">
        <f>IF(ISNUMBER('[1]Race 1'!A135),'[1]Race 1'!C135&amp;" "&amp;'[1]Race 1'!D135,"")</f>
        <v/>
      </c>
      <c r="D135" s="43" t="str">
        <f>IF(ISNUMBER('[1]Race 1'!A135),'[1]Race 1'!G135,"")</f>
        <v/>
      </c>
      <c r="E135" s="43" t="str">
        <f>IF(ISNUMBER('[1]Race 1'!A135),'[1]Race 1'!I135,"")</f>
        <v/>
      </c>
      <c r="F135" s="43" t="str">
        <f>IF(ISNUMBER('[1]Race 1'!A135),'[1]Race 1'!H135,"")</f>
        <v/>
      </c>
      <c r="G135" s="44" t="str">
        <f>IF(ISNUMBER('[1]Race 1'!A135),'[1]Race 1'!O135/60,"")</f>
        <v/>
      </c>
      <c r="H135" s="52" t="str">
        <f>IF(A135="","",IF(E135="Men",VLOOKUP(F135,'[1]Time trial standards'!A$3:B$82,2,FALSE),VLOOKUP(F135,'[1]Time trial standards'!A$3:C$82,3,FALSE)))</f>
        <v/>
      </c>
      <c r="I135" s="46" t="str">
        <f t="shared" si="16"/>
        <v/>
      </c>
      <c r="J135" s="46" t="str">
        <f t="shared" si="17"/>
        <v/>
      </c>
      <c r="K135" s="53" t="str">
        <f t="shared" si="18"/>
        <v/>
      </c>
      <c r="L135" s="43" t="str">
        <f t="shared" si="19"/>
        <v/>
      </c>
    </row>
    <row r="136" spans="1:12" x14ac:dyDescent="0.15">
      <c r="A136" s="50" t="str">
        <f>IF(ISNUMBER('[1]Race 1'!A136),'[1]Race 1'!A136,"")</f>
        <v/>
      </c>
      <c r="B136" s="51" t="str">
        <f>IF(ISNUMBER('[1]Race 1'!A136),'[1]Race 1'!B136,"")</f>
        <v/>
      </c>
      <c r="C136" s="43" t="str">
        <f>IF(ISNUMBER('[1]Race 1'!A136),'[1]Race 1'!C136&amp;" "&amp;'[1]Race 1'!D136,"")</f>
        <v/>
      </c>
      <c r="D136" s="43" t="str">
        <f>IF(ISNUMBER('[1]Race 1'!A136),'[1]Race 1'!G136,"")</f>
        <v/>
      </c>
      <c r="E136" s="43" t="str">
        <f>IF(ISNUMBER('[1]Race 1'!A136),'[1]Race 1'!I136,"")</f>
        <v/>
      </c>
      <c r="F136" s="43" t="str">
        <f>IF(ISNUMBER('[1]Race 1'!A136),'[1]Race 1'!H136,"")</f>
        <v/>
      </c>
      <c r="G136" s="44" t="str">
        <f>IF(ISNUMBER('[1]Race 1'!A136),'[1]Race 1'!O136/60,"")</f>
        <v/>
      </c>
      <c r="H136" s="52" t="str">
        <f>IF(A136="","",IF(E136="Men",VLOOKUP(F136,'[1]Time trial standards'!A$3:B$82,2,FALSE),VLOOKUP(F136,'[1]Time trial standards'!A$3:C$82,3,FALSE)))</f>
        <v/>
      </c>
      <c r="I136" s="46" t="str">
        <f t="shared" si="16"/>
        <v/>
      </c>
      <c r="J136" s="46" t="str">
        <f t="shared" si="17"/>
        <v/>
      </c>
      <c r="K136" s="53" t="str">
        <f t="shared" si="18"/>
        <v/>
      </c>
      <c r="L136" s="43" t="str">
        <f t="shared" si="19"/>
        <v/>
      </c>
    </row>
    <row r="137" spans="1:12" x14ac:dyDescent="0.15">
      <c r="A137" s="50" t="str">
        <f>IF(ISNUMBER('[1]Race 1'!A137),'[1]Race 1'!A137,"")</f>
        <v/>
      </c>
      <c r="B137" s="51" t="str">
        <f>IF(ISNUMBER('[1]Race 1'!A137),'[1]Race 1'!B137,"")</f>
        <v/>
      </c>
      <c r="C137" s="43" t="str">
        <f>IF(ISNUMBER('[1]Race 1'!A137),'[1]Race 1'!C137&amp;" "&amp;'[1]Race 1'!D137,"")</f>
        <v/>
      </c>
      <c r="D137" s="43" t="str">
        <f>IF(ISNUMBER('[1]Race 1'!A137),'[1]Race 1'!G137,"")</f>
        <v/>
      </c>
      <c r="E137" s="43" t="str">
        <f>IF(ISNUMBER('[1]Race 1'!A137),'[1]Race 1'!I137,"")</f>
        <v/>
      </c>
      <c r="F137" s="43" t="str">
        <f>IF(ISNUMBER('[1]Race 1'!A137),'[1]Race 1'!H137,"")</f>
        <v/>
      </c>
      <c r="G137" s="44" t="str">
        <f>IF(ISNUMBER('[1]Race 1'!A137),'[1]Race 1'!O137/60,"")</f>
        <v/>
      </c>
      <c r="H137" s="52" t="str">
        <f>IF(A137="","",IF(E137="Men",VLOOKUP(F137,'[1]Time trial standards'!A$3:B$82,2,FALSE),VLOOKUP(F137,'[1]Time trial standards'!A$3:C$82,3,FALSE)))</f>
        <v/>
      </c>
      <c r="I137" s="46" t="str">
        <f t="shared" si="16"/>
        <v/>
      </c>
      <c r="J137" s="46" t="str">
        <f t="shared" si="17"/>
        <v/>
      </c>
      <c r="K137" s="53" t="str">
        <f t="shared" si="18"/>
        <v/>
      </c>
      <c r="L137" s="43" t="str">
        <f t="shared" si="19"/>
        <v/>
      </c>
    </row>
    <row r="138" spans="1:12" x14ac:dyDescent="0.15">
      <c r="A138" s="50" t="str">
        <f>IF(ISNUMBER('[1]Race 1'!A138),'[1]Race 1'!A138,"")</f>
        <v/>
      </c>
      <c r="B138" s="51" t="str">
        <f>IF(ISNUMBER('[1]Race 1'!A138),'[1]Race 1'!B138,"")</f>
        <v/>
      </c>
      <c r="C138" s="43" t="str">
        <f>IF(ISNUMBER('[1]Race 1'!A138),'[1]Race 1'!C138&amp;" "&amp;'[1]Race 1'!D138,"")</f>
        <v/>
      </c>
      <c r="D138" s="43" t="str">
        <f>IF(ISNUMBER('[1]Race 1'!A138),'[1]Race 1'!G138,"")</f>
        <v/>
      </c>
      <c r="E138" s="43" t="str">
        <f>IF(ISNUMBER('[1]Race 1'!A138),'[1]Race 1'!I138,"")</f>
        <v/>
      </c>
      <c r="F138" s="43" t="str">
        <f>IF(ISNUMBER('[1]Race 1'!A138),'[1]Race 1'!H138,"")</f>
        <v/>
      </c>
      <c r="G138" s="44" t="str">
        <f>IF(ISNUMBER('[1]Race 1'!A138),'[1]Race 1'!O138/60,"")</f>
        <v/>
      </c>
      <c r="H138" s="52" t="str">
        <f>IF(A138="","",IF(E138="Men",VLOOKUP(F138,'[1]Time trial standards'!A$3:B$82,2,FALSE),VLOOKUP(F138,'[1]Time trial standards'!A$3:C$82,3,FALSE)))</f>
        <v/>
      </c>
      <c r="I138" s="46" t="str">
        <f t="shared" si="16"/>
        <v/>
      </c>
      <c r="J138" s="46" t="str">
        <f t="shared" si="17"/>
        <v/>
      </c>
      <c r="K138" s="53" t="str">
        <f t="shared" si="18"/>
        <v/>
      </c>
      <c r="L138" s="43" t="str">
        <f t="shared" si="19"/>
        <v/>
      </c>
    </row>
    <row r="139" spans="1:12" x14ac:dyDescent="0.15">
      <c r="A139" s="50" t="str">
        <f>IF(ISNUMBER('[1]Race 1'!A139),'[1]Race 1'!A139,"")</f>
        <v/>
      </c>
      <c r="B139" s="51" t="str">
        <f>IF(ISNUMBER('[1]Race 1'!A139),'[1]Race 1'!B139,"")</f>
        <v/>
      </c>
      <c r="C139" s="43" t="str">
        <f>IF(ISNUMBER('[1]Race 1'!A139),'[1]Race 1'!C139&amp;" "&amp;'[1]Race 1'!D139,"")</f>
        <v/>
      </c>
      <c r="D139" s="43" t="str">
        <f>IF(ISNUMBER('[1]Race 1'!A139),'[1]Race 1'!G139,"")</f>
        <v/>
      </c>
      <c r="E139" s="43" t="str">
        <f>IF(ISNUMBER('[1]Race 1'!A139),'[1]Race 1'!I139,"")</f>
        <v/>
      </c>
      <c r="F139" s="43" t="str">
        <f>IF(ISNUMBER('[1]Race 1'!A139),'[1]Race 1'!H139,"")</f>
        <v/>
      </c>
      <c r="G139" s="44" t="str">
        <f>IF(ISNUMBER('[1]Race 1'!A139),'[1]Race 1'!O139/60,"")</f>
        <v/>
      </c>
      <c r="H139" s="52" t="str">
        <f>IF(A139="","",IF(E139="Men",VLOOKUP(F139,'[1]Time trial standards'!A$3:B$82,2,FALSE),VLOOKUP(F139,'[1]Time trial standards'!A$3:C$82,3,FALSE)))</f>
        <v/>
      </c>
      <c r="I139" s="46" t="str">
        <f t="shared" si="16"/>
        <v/>
      </c>
      <c r="J139" s="46" t="str">
        <f t="shared" si="17"/>
        <v/>
      </c>
      <c r="K139" s="53" t="str">
        <f t="shared" si="18"/>
        <v/>
      </c>
      <c r="L139" s="43" t="str">
        <f t="shared" si="19"/>
        <v/>
      </c>
    </row>
    <row r="140" spans="1:12" x14ac:dyDescent="0.15">
      <c r="A140" s="50" t="str">
        <f>IF(ISNUMBER('[1]Race 1'!A140),'[1]Race 1'!A140,"")</f>
        <v/>
      </c>
      <c r="B140" s="51" t="str">
        <f>IF(ISNUMBER('[1]Race 1'!A140),'[1]Race 1'!B140,"")</f>
        <v/>
      </c>
      <c r="C140" s="43" t="str">
        <f>IF(ISNUMBER('[1]Race 1'!A140),'[1]Race 1'!C140&amp;" "&amp;'[1]Race 1'!D140,"")</f>
        <v/>
      </c>
      <c r="D140" s="43" t="str">
        <f>IF(ISNUMBER('[1]Race 1'!A140),'[1]Race 1'!G140,"")</f>
        <v/>
      </c>
      <c r="E140" s="43" t="str">
        <f>IF(ISNUMBER('[1]Race 1'!A140),'[1]Race 1'!I140,"")</f>
        <v/>
      </c>
      <c r="F140" s="43" t="str">
        <f>IF(ISNUMBER('[1]Race 1'!A140),'[1]Race 1'!H140,"")</f>
        <v/>
      </c>
      <c r="G140" s="44" t="str">
        <f>IF(ISNUMBER('[1]Race 1'!A140),'[1]Race 1'!O140/60,"")</f>
        <v/>
      </c>
      <c r="H140" s="52" t="str">
        <f>IF(A140="","",IF(E140="Men",VLOOKUP(F140,'[1]Time trial standards'!A$3:B$82,2,FALSE),VLOOKUP(F140,'[1]Time trial standards'!A$3:C$82,3,FALSE)))</f>
        <v/>
      </c>
      <c r="I140" s="46" t="str">
        <f t="shared" si="16"/>
        <v/>
      </c>
      <c r="J140" s="46" t="str">
        <f t="shared" si="17"/>
        <v/>
      </c>
      <c r="K140" s="53" t="str">
        <f t="shared" si="18"/>
        <v/>
      </c>
      <c r="L140" s="43" t="str">
        <f t="shared" si="19"/>
        <v/>
      </c>
    </row>
    <row r="141" spans="1:12" x14ac:dyDescent="0.15">
      <c r="A141" s="50" t="str">
        <f>IF(ISNUMBER('[1]Race 1'!A141),'[1]Race 1'!A141,"")</f>
        <v/>
      </c>
      <c r="B141" s="51" t="str">
        <f>IF(ISNUMBER('[1]Race 1'!A141),'[1]Race 1'!B141,"")</f>
        <v/>
      </c>
      <c r="C141" s="43" t="str">
        <f>IF(ISNUMBER('[1]Race 1'!A141),'[1]Race 1'!C141&amp;" "&amp;'[1]Race 1'!D141,"")</f>
        <v/>
      </c>
      <c r="D141" s="43" t="str">
        <f>IF(ISNUMBER('[1]Race 1'!A141),'[1]Race 1'!G141,"")</f>
        <v/>
      </c>
      <c r="E141" s="43" t="str">
        <f>IF(ISNUMBER('[1]Race 1'!A141),'[1]Race 1'!I141,"")</f>
        <v/>
      </c>
      <c r="F141" s="43" t="str">
        <f>IF(ISNUMBER('[1]Race 1'!A141),'[1]Race 1'!H141,"")</f>
        <v/>
      </c>
      <c r="G141" s="44" t="str">
        <f>IF(ISNUMBER('[1]Race 1'!A141),'[1]Race 1'!O141/60,"")</f>
        <v/>
      </c>
      <c r="H141" s="52" t="str">
        <f>IF(A141="","",IF(E141="Men",VLOOKUP(F141,'[1]Time trial standards'!A$3:B$82,2,FALSE),VLOOKUP(F141,'[1]Time trial standards'!A$3:C$82,3,FALSE)))</f>
        <v/>
      </c>
      <c r="I141" s="46" t="str">
        <f t="shared" si="16"/>
        <v/>
      </c>
      <c r="J141" s="46" t="str">
        <f t="shared" si="17"/>
        <v/>
      </c>
      <c r="K141" s="53" t="str">
        <f t="shared" si="18"/>
        <v/>
      </c>
      <c r="L141" s="43" t="str">
        <f t="shared" si="19"/>
        <v/>
      </c>
    </row>
    <row r="142" spans="1:12" x14ac:dyDescent="0.15">
      <c r="A142" s="50" t="str">
        <f>IF(ISNUMBER('[1]Race 1'!A142),'[1]Race 1'!A142,"")</f>
        <v/>
      </c>
      <c r="B142" s="51" t="str">
        <f>IF(ISNUMBER('[1]Race 1'!A142),'[1]Race 1'!B142,"")</f>
        <v/>
      </c>
      <c r="C142" s="43" t="str">
        <f>IF(ISNUMBER('[1]Race 1'!A142),'[1]Race 1'!C142&amp;" "&amp;'[1]Race 1'!D142,"")</f>
        <v/>
      </c>
      <c r="D142" s="43" t="str">
        <f>IF(ISNUMBER('[1]Race 1'!A142),'[1]Race 1'!G142,"")</f>
        <v/>
      </c>
      <c r="E142" s="43" t="str">
        <f>IF(ISNUMBER('[1]Race 1'!A142),'[1]Race 1'!I142,"")</f>
        <v/>
      </c>
      <c r="F142" s="43" t="str">
        <f>IF(ISNUMBER('[1]Race 1'!A142),'[1]Race 1'!H142,"")</f>
        <v/>
      </c>
      <c r="G142" s="44" t="str">
        <f>IF(ISNUMBER('[1]Race 1'!A142),'[1]Race 1'!O142/60,"")</f>
        <v/>
      </c>
      <c r="H142" s="52" t="str">
        <f>IF(A142="","",IF(E142="Men",VLOOKUP(F142,'[1]Time trial standards'!A$3:B$82,2,FALSE),VLOOKUP(F142,'[1]Time trial standards'!A$3:C$82,3,FALSE)))</f>
        <v/>
      </c>
      <c r="I142" s="46" t="str">
        <f t="shared" si="16"/>
        <v/>
      </c>
      <c r="J142" s="46" t="str">
        <f t="shared" si="17"/>
        <v/>
      </c>
      <c r="K142" s="53" t="str">
        <f t="shared" si="18"/>
        <v/>
      </c>
      <c r="L142" s="43" t="str">
        <f t="shared" si="19"/>
        <v/>
      </c>
    </row>
    <row r="143" spans="1:12" x14ac:dyDescent="0.15">
      <c r="A143" s="50" t="str">
        <f>IF(ISNUMBER('[1]Race 1'!A143),'[1]Race 1'!A143,"")</f>
        <v/>
      </c>
      <c r="B143" s="51" t="str">
        <f>IF(ISNUMBER('[1]Race 1'!A143),'[1]Race 1'!B143,"")</f>
        <v/>
      </c>
      <c r="C143" s="43" t="str">
        <f>IF(ISNUMBER('[1]Race 1'!A143),'[1]Race 1'!C143&amp;" "&amp;'[1]Race 1'!D143,"")</f>
        <v/>
      </c>
      <c r="D143" s="43" t="str">
        <f>IF(ISNUMBER('[1]Race 1'!A143),'[1]Race 1'!G143,"")</f>
        <v/>
      </c>
      <c r="E143" s="43" t="str">
        <f>IF(ISNUMBER('[1]Race 1'!A143),'[1]Race 1'!I143,"")</f>
        <v/>
      </c>
      <c r="F143" s="43" t="str">
        <f>IF(ISNUMBER('[1]Race 1'!A143),'[1]Race 1'!H143,"")</f>
        <v/>
      </c>
      <c r="G143" s="44" t="str">
        <f>IF(ISNUMBER('[1]Race 1'!A143),'[1]Race 1'!O143/60,"")</f>
        <v/>
      </c>
      <c r="H143" s="52" t="str">
        <f>IF(A143="","",IF(E143="Men",VLOOKUP(F143,'[1]Time trial standards'!A$3:B$82,2,FALSE),VLOOKUP(F143,'[1]Time trial standards'!A$3:C$82,3,FALSE)))</f>
        <v/>
      </c>
      <c r="I143" s="46" t="str">
        <f t="shared" si="16"/>
        <v/>
      </c>
      <c r="J143" s="46" t="str">
        <f t="shared" si="17"/>
        <v/>
      </c>
      <c r="K143" s="53" t="str">
        <f t="shared" si="18"/>
        <v/>
      </c>
      <c r="L143" s="43" t="str">
        <f t="shared" si="19"/>
        <v/>
      </c>
    </row>
    <row r="144" spans="1:12" x14ac:dyDescent="0.15">
      <c r="A144" s="50" t="str">
        <f>IF(ISNUMBER('[1]Race 1'!A144),'[1]Race 1'!A144,"")</f>
        <v/>
      </c>
      <c r="B144" s="51" t="str">
        <f>IF(ISNUMBER('[1]Race 1'!A144),'[1]Race 1'!B144,"")</f>
        <v/>
      </c>
      <c r="C144" s="43" t="str">
        <f>IF(ISNUMBER('[1]Race 1'!A144),'[1]Race 1'!C144&amp;" "&amp;'[1]Race 1'!D144,"")</f>
        <v/>
      </c>
      <c r="D144" s="43" t="str">
        <f>IF(ISNUMBER('[1]Race 1'!A144),'[1]Race 1'!G144,"")</f>
        <v/>
      </c>
      <c r="E144" s="43" t="str">
        <f>IF(ISNUMBER('[1]Race 1'!A144),'[1]Race 1'!I144,"")</f>
        <v/>
      </c>
      <c r="F144" s="43" t="str">
        <f>IF(ISNUMBER('[1]Race 1'!A144),'[1]Race 1'!H144,"")</f>
        <v/>
      </c>
      <c r="G144" s="44" t="str">
        <f>IF(ISNUMBER('[1]Race 1'!A144),'[1]Race 1'!O144/60,"")</f>
        <v/>
      </c>
      <c r="H144" s="52" t="str">
        <f>IF(A144="","",IF(E144="Men",VLOOKUP(F144,'[1]Time trial standards'!A$3:B$82,2,FALSE),VLOOKUP(F144,'[1]Time trial standards'!A$3:C$82,3,FALSE)))</f>
        <v/>
      </c>
      <c r="I144" s="46" t="str">
        <f t="shared" si="16"/>
        <v/>
      </c>
      <c r="J144" s="46" t="str">
        <f t="shared" si="17"/>
        <v/>
      </c>
      <c r="K144" s="53" t="str">
        <f t="shared" si="18"/>
        <v/>
      </c>
      <c r="L144" s="43" t="str">
        <f t="shared" si="19"/>
        <v/>
      </c>
    </row>
    <row r="145" spans="1:12" x14ac:dyDescent="0.15">
      <c r="A145" s="50" t="str">
        <f>IF(ISNUMBER('[1]Race 1'!A145),'[1]Race 1'!A145,"")</f>
        <v/>
      </c>
      <c r="B145" s="51" t="str">
        <f>IF(ISNUMBER('[1]Race 1'!A145),'[1]Race 1'!B145,"")</f>
        <v/>
      </c>
      <c r="C145" s="43" t="str">
        <f>IF(ISNUMBER('[1]Race 1'!A145),'[1]Race 1'!C145&amp;" "&amp;'[1]Race 1'!D145,"")</f>
        <v/>
      </c>
      <c r="D145" s="43" t="str">
        <f>IF(ISNUMBER('[1]Race 1'!A145),'[1]Race 1'!G145,"")</f>
        <v/>
      </c>
      <c r="E145" s="43" t="str">
        <f>IF(ISNUMBER('[1]Race 1'!A145),'[1]Race 1'!I145,"")</f>
        <v/>
      </c>
      <c r="F145" s="43" t="str">
        <f>IF(ISNUMBER('[1]Race 1'!A145),'[1]Race 1'!H145,"")</f>
        <v/>
      </c>
      <c r="G145" s="44" t="str">
        <f>IF(ISNUMBER('[1]Race 1'!A145),'[1]Race 1'!O145/60,"")</f>
        <v/>
      </c>
      <c r="H145" s="52" t="str">
        <f>IF(A145="","",IF(E145="Men",VLOOKUP(F145,'[1]Time trial standards'!A$3:B$82,2,FALSE),VLOOKUP(F145,'[1]Time trial standards'!A$3:C$82,3,FALSE)))</f>
        <v/>
      </c>
      <c r="I145" s="46" t="str">
        <f t="shared" si="16"/>
        <v/>
      </c>
      <c r="J145" s="46" t="str">
        <f t="shared" si="17"/>
        <v/>
      </c>
      <c r="K145" s="53" t="str">
        <f t="shared" si="18"/>
        <v/>
      </c>
      <c r="L145" s="43" t="str">
        <f t="shared" si="19"/>
        <v/>
      </c>
    </row>
    <row r="146" spans="1:12" x14ac:dyDescent="0.15">
      <c r="A146" s="50" t="str">
        <f>IF(ISNUMBER('[1]Race 1'!A146),'[1]Race 1'!A146,"")</f>
        <v/>
      </c>
      <c r="B146" s="51" t="str">
        <f>IF(ISNUMBER('[1]Race 1'!A146),'[1]Race 1'!B146,"")</f>
        <v/>
      </c>
      <c r="C146" s="43" t="str">
        <f>IF(ISNUMBER('[1]Race 1'!A146),'[1]Race 1'!C146&amp;" "&amp;'[1]Race 1'!D146,"")</f>
        <v/>
      </c>
      <c r="D146" s="43" t="str">
        <f>IF(ISNUMBER('[1]Race 1'!A146),'[1]Race 1'!G146,"")</f>
        <v/>
      </c>
      <c r="E146" s="43" t="str">
        <f>IF(ISNUMBER('[1]Race 1'!A146),'[1]Race 1'!I146,"")</f>
        <v/>
      </c>
      <c r="F146" s="43" t="str">
        <f>IF(ISNUMBER('[1]Race 1'!A146),'[1]Race 1'!H146,"")</f>
        <v/>
      </c>
      <c r="G146" s="44" t="str">
        <f>IF(ISNUMBER('[1]Race 1'!A146),'[1]Race 1'!O146/60,"")</f>
        <v/>
      </c>
      <c r="H146" s="52" t="str">
        <f>IF(A146="","",IF(E146="Men",VLOOKUP(F146,'[1]Time trial standards'!A$3:B$82,2,FALSE),VLOOKUP(F146,'[1]Time trial standards'!A$3:C$82,3,FALSE)))</f>
        <v/>
      </c>
      <c r="I146" s="46" t="str">
        <f t="shared" si="16"/>
        <v/>
      </c>
      <c r="J146" s="46" t="str">
        <f t="shared" si="17"/>
        <v/>
      </c>
      <c r="K146" s="53" t="str">
        <f t="shared" si="18"/>
        <v/>
      </c>
      <c r="L146" s="43" t="str">
        <f t="shared" si="19"/>
        <v/>
      </c>
    </row>
    <row r="147" spans="1:12" x14ac:dyDescent="0.15">
      <c r="A147" s="50" t="str">
        <f>IF(ISNUMBER('[1]Race 1'!A147),'[1]Race 1'!A147,"")</f>
        <v/>
      </c>
      <c r="B147" s="51" t="str">
        <f>IF(ISNUMBER('[1]Race 1'!A147),'[1]Race 1'!B147,"")</f>
        <v/>
      </c>
      <c r="C147" s="43" t="str">
        <f>IF(ISNUMBER('[1]Race 1'!A147),'[1]Race 1'!C147&amp;" "&amp;'[1]Race 1'!D147,"")</f>
        <v/>
      </c>
      <c r="D147" s="43" t="str">
        <f>IF(ISNUMBER('[1]Race 1'!A147),'[1]Race 1'!G147,"")</f>
        <v/>
      </c>
      <c r="E147" s="43" t="str">
        <f>IF(ISNUMBER('[1]Race 1'!A147),'[1]Race 1'!I147,"")</f>
        <v/>
      </c>
      <c r="F147" s="43" t="str">
        <f>IF(ISNUMBER('[1]Race 1'!A147),'[1]Race 1'!H147,"")</f>
        <v/>
      </c>
      <c r="G147" s="44" t="str">
        <f>IF(ISNUMBER('[1]Race 1'!A147),'[1]Race 1'!O147/60,"")</f>
        <v/>
      </c>
      <c r="H147" s="52" t="str">
        <f>IF(A147="","",IF(E147="Men",VLOOKUP(F147,'[1]Time trial standards'!A$3:B$82,2,FALSE),VLOOKUP(F147,'[1]Time trial standards'!A$3:C$82,3,FALSE)))</f>
        <v/>
      </c>
      <c r="I147" s="46" t="str">
        <f t="shared" si="16"/>
        <v/>
      </c>
      <c r="J147" s="46" t="str">
        <f t="shared" si="17"/>
        <v/>
      </c>
      <c r="K147" s="53" t="str">
        <f t="shared" si="18"/>
        <v/>
      </c>
      <c r="L147" s="43" t="str">
        <f t="shared" si="19"/>
        <v/>
      </c>
    </row>
    <row r="148" spans="1:12" x14ac:dyDescent="0.15">
      <c r="A148" s="50" t="str">
        <f>IF(ISNUMBER('[1]Race 1'!A148),'[1]Race 1'!A148,"")</f>
        <v/>
      </c>
      <c r="B148" s="51" t="str">
        <f>IF(ISNUMBER('[1]Race 1'!A148),'[1]Race 1'!B148,"")</f>
        <v/>
      </c>
      <c r="C148" s="43" t="str">
        <f>IF(ISNUMBER('[1]Race 1'!A148),'[1]Race 1'!C148&amp;" "&amp;'[1]Race 1'!D148,"")</f>
        <v/>
      </c>
      <c r="D148" s="43" t="str">
        <f>IF(ISNUMBER('[1]Race 1'!A148),'[1]Race 1'!G148,"")</f>
        <v/>
      </c>
      <c r="E148" s="43" t="str">
        <f>IF(ISNUMBER('[1]Race 1'!A148),'[1]Race 1'!I148,"")</f>
        <v/>
      </c>
      <c r="F148" s="43" t="str">
        <f>IF(ISNUMBER('[1]Race 1'!A148),'[1]Race 1'!H148,"")</f>
        <v/>
      </c>
      <c r="G148" s="44" t="str">
        <f>IF(ISNUMBER('[1]Race 1'!A148),'[1]Race 1'!O148/60,"")</f>
        <v/>
      </c>
      <c r="H148" s="52" t="str">
        <f>IF(A148="","",IF(E148="Men",VLOOKUP(F148,'[1]Time trial standards'!A$3:B$82,2,FALSE),VLOOKUP(F148,'[1]Time trial standards'!A$3:C$82,3,FALSE)))</f>
        <v/>
      </c>
      <c r="I148" s="46" t="str">
        <f t="shared" si="16"/>
        <v/>
      </c>
      <c r="J148" s="46" t="str">
        <f t="shared" si="17"/>
        <v/>
      </c>
      <c r="K148" s="53" t="str">
        <f t="shared" si="18"/>
        <v/>
      </c>
      <c r="L148" s="43" t="str">
        <f t="shared" si="19"/>
        <v/>
      </c>
    </row>
    <row r="149" spans="1:12" x14ac:dyDescent="0.15">
      <c r="A149" s="50" t="str">
        <f>IF(ISNUMBER('[1]Race 1'!A149),'[1]Race 1'!A149,"")</f>
        <v/>
      </c>
      <c r="B149" s="51" t="str">
        <f>IF(ISNUMBER('[1]Race 1'!A149),'[1]Race 1'!B149,"")</f>
        <v/>
      </c>
      <c r="C149" s="43" t="str">
        <f>IF(ISNUMBER('[1]Race 1'!A149),'[1]Race 1'!C149&amp;" "&amp;'[1]Race 1'!D149,"")</f>
        <v/>
      </c>
      <c r="D149" s="43" t="str">
        <f>IF(ISNUMBER('[1]Race 1'!A149),'[1]Race 1'!G149,"")</f>
        <v/>
      </c>
      <c r="E149" s="43" t="str">
        <f>IF(ISNUMBER('[1]Race 1'!A149),'[1]Race 1'!I149,"")</f>
        <v/>
      </c>
      <c r="F149" s="43" t="str">
        <f>IF(ISNUMBER('[1]Race 1'!A149),'[1]Race 1'!H149,"")</f>
        <v/>
      </c>
      <c r="G149" s="44" t="str">
        <f>IF(ISNUMBER('[1]Race 1'!A149),'[1]Race 1'!O149/60,"")</f>
        <v/>
      </c>
      <c r="H149" s="52" t="str">
        <f>IF(A149="","",IF(E149="Men",VLOOKUP(F149,'[1]Time trial standards'!A$3:B$82,2,FALSE),VLOOKUP(F149,'[1]Time trial standards'!A$3:C$82,3,FALSE)))</f>
        <v/>
      </c>
      <c r="I149" s="46" t="str">
        <f t="shared" si="16"/>
        <v/>
      </c>
      <c r="J149" s="46" t="str">
        <f t="shared" si="17"/>
        <v/>
      </c>
      <c r="K149" s="53" t="str">
        <f t="shared" si="18"/>
        <v/>
      </c>
      <c r="L149" s="43" t="str">
        <f t="shared" si="19"/>
        <v/>
      </c>
    </row>
    <row r="150" spans="1:12" x14ac:dyDescent="0.15">
      <c r="A150" s="50" t="str">
        <f>IF(ISNUMBER('[1]Race 1'!A150),'[1]Race 1'!A150,"")</f>
        <v/>
      </c>
      <c r="B150" s="51" t="str">
        <f>IF(ISNUMBER('[1]Race 1'!A150),'[1]Race 1'!B150,"")</f>
        <v/>
      </c>
      <c r="C150" s="43" t="str">
        <f>IF(ISNUMBER('[1]Race 1'!A150),'[1]Race 1'!C150&amp;" "&amp;'[1]Race 1'!D150,"")</f>
        <v/>
      </c>
      <c r="D150" s="43" t="str">
        <f>IF(ISNUMBER('[1]Race 1'!A150),'[1]Race 1'!G150,"")</f>
        <v/>
      </c>
      <c r="E150" s="43" t="str">
        <f>IF(ISNUMBER('[1]Race 1'!A150),'[1]Race 1'!I150,"")</f>
        <v/>
      </c>
      <c r="F150" s="43" t="str">
        <f>IF(ISNUMBER('[1]Race 1'!A150),'[1]Race 1'!H150,"")</f>
        <v/>
      </c>
      <c r="G150" s="44" t="str">
        <f>IF(ISNUMBER('[1]Race 1'!A150),'[1]Race 1'!O150/60,"")</f>
        <v/>
      </c>
      <c r="H150" s="52" t="str">
        <f>IF(A150="","",IF(E150="Men",VLOOKUP(F150,'[1]Time trial standards'!A$3:B$82,2,FALSE),VLOOKUP(F150,'[1]Time trial standards'!A$3:C$82,3,FALSE)))</f>
        <v/>
      </c>
      <c r="I150" s="46" t="str">
        <f t="shared" si="16"/>
        <v/>
      </c>
      <c r="J150" s="46" t="str">
        <f t="shared" si="17"/>
        <v/>
      </c>
      <c r="K150" s="53" t="str">
        <f t="shared" si="18"/>
        <v/>
      </c>
      <c r="L150" s="43" t="str">
        <f t="shared" si="19"/>
        <v/>
      </c>
    </row>
    <row r="151" spans="1:12" x14ac:dyDescent="0.15">
      <c r="A151" s="50" t="str">
        <f>IF(ISNUMBER('[1]Race 1'!A151),'[1]Race 1'!A151,"")</f>
        <v/>
      </c>
      <c r="B151" s="51" t="str">
        <f>IF(ISNUMBER('[1]Race 1'!A151),'[1]Race 1'!B151,"")</f>
        <v/>
      </c>
      <c r="C151" s="43" t="str">
        <f>IF(ISNUMBER('[1]Race 1'!A151),'[1]Race 1'!C151&amp;" "&amp;'[1]Race 1'!D151,"")</f>
        <v/>
      </c>
      <c r="D151" s="43" t="str">
        <f>IF(ISNUMBER('[1]Race 1'!A151),'[1]Race 1'!G151,"")</f>
        <v/>
      </c>
      <c r="E151" s="43" t="str">
        <f>IF(ISNUMBER('[1]Race 1'!A151),'[1]Race 1'!I151,"")</f>
        <v/>
      </c>
      <c r="F151" s="43" t="str">
        <f>IF(ISNUMBER('[1]Race 1'!A151),'[1]Race 1'!H151,"")</f>
        <v/>
      </c>
      <c r="G151" s="44" t="str">
        <f>IF(ISNUMBER('[1]Race 1'!A151),'[1]Race 1'!O151/60,"")</f>
        <v/>
      </c>
      <c r="H151" s="52" t="str">
        <f>IF(A151="","",IF(E151="Men",VLOOKUP(F151,'[1]Time trial standards'!A$3:B$82,2,FALSE),VLOOKUP(F151,'[1]Time trial standards'!A$3:C$82,3,FALSE)))</f>
        <v/>
      </c>
      <c r="I151" s="46" t="str">
        <f t="shared" si="16"/>
        <v/>
      </c>
      <c r="J151" s="46" t="str">
        <f t="shared" si="17"/>
        <v/>
      </c>
      <c r="K151" s="53" t="str">
        <f t="shared" si="18"/>
        <v/>
      </c>
      <c r="L151" s="43" t="str">
        <f t="shared" si="19"/>
        <v/>
      </c>
    </row>
    <row r="152" spans="1:12" x14ac:dyDescent="0.15">
      <c r="A152" s="50" t="str">
        <f>IF(ISNUMBER('[1]Race 1'!A152),'[1]Race 1'!A152,"")</f>
        <v/>
      </c>
      <c r="B152" s="51" t="str">
        <f>IF(ISNUMBER('[1]Race 1'!A152),'[1]Race 1'!B152,"")</f>
        <v/>
      </c>
      <c r="C152" s="43" t="str">
        <f>IF(ISNUMBER('[1]Race 1'!A152),'[1]Race 1'!C152&amp;" "&amp;'[1]Race 1'!D152,"")</f>
        <v/>
      </c>
      <c r="D152" s="43" t="str">
        <f>IF(ISNUMBER('[1]Race 1'!A152),'[1]Race 1'!G152,"")</f>
        <v/>
      </c>
      <c r="E152" s="43" t="str">
        <f>IF(ISNUMBER('[1]Race 1'!A152),'[1]Race 1'!I152,"")</f>
        <v/>
      </c>
      <c r="F152" s="43" t="str">
        <f>IF(ISNUMBER('[1]Race 1'!A152),'[1]Race 1'!H152,"")</f>
        <v/>
      </c>
      <c r="G152" s="44" t="str">
        <f>IF(ISNUMBER('[1]Race 1'!A152),'[1]Race 1'!O152/60,"")</f>
        <v/>
      </c>
      <c r="H152" s="52" t="str">
        <f>IF(A152="","",IF(E152="Men",VLOOKUP(F152,'[1]Time trial standards'!A$3:B$82,2,FALSE),VLOOKUP(F152,'[1]Time trial standards'!A$3:C$82,3,FALSE)))</f>
        <v/>
      </c>
      <c r="I152" s="46" t="str">
        <f t="shared" si="16"/>
        <v/>
      </c>
      <c r="J152" s="46" t="str">
        <f t="shared" si="17"/>
        <v/>
      </c>
      <c r="K152" s="53" t="str">
        <f t="shared" si="18"/>
        <v/>
      </c>
      <c r="L152" s="43" t="str">
        <f t="shared" si="19"/>
        <v/>
      </c>
    </row>
    <row r="153" spans="1:12" x14ac:dyDescent="0.15">
      <c r="A153" s="50" t="str">
        <f>IF(ISNUMBER('[1]Race 1'!A153),'[1]Race 1'!A153,"")</f>
        <v/>
      </c>
      <c r="B153" s="51" t="str">
        <f>IF(ISNUMBER('[1]Race 1'!A153),'[1]Race 1'!B153,"")</f>
        <v/>
      </c>
      <c r="C153" s="43" t="str">
        <f>IF(ISNUMBER('[1]Race 1'!A153),'[1]Race 1'!C153&amp;" "&amp;'[1]Race 1'!D153,"")</f>
        <v/>
      </c>
      <c r="D153" s="43" t="str">
        <f>IF(ISNUMBER('[1]Race 1'!A153),'[1]Race 1'!G153,"")</f>
        <v/>
      </c>
      <c r="E153" s="43" t="str">
        <f>IF(ISNUMBER('[1]Race 1'!A153),'[1]Race 1'!I153,"")</f>
        <v/>
      </c>
      <c r="F153" s="43" t="str">
        <f>IF(ISNUMBER('[1]Race 1'!A153),'[1]Race 1'!H153,"")</f>
        <v/>
      </c>
      <c r="G153" s="44" t="str">
        <f>IF(ISNUMBER('[1]Race 1'!A153),'[1]Race 1'!O153/60,"")</f>
        <v/>
      </c>
      <c r="H153" s="52" t="str">
        <f>IF(A153="","",IF(E153="Men",VLOOKUP(F153,'[1]Time trial standards'!A$3:B$82,2,FALSE),VLOOKUP(F153,'[1]Time trial standards'!A$3:C$82,3,FALSE)))</f>
        <v/>
      </c>
      <c r="I153" s="46" t="str">
        <f t="shared" si="16"/>
        <v/>
      </c>
      <c r="J153" s="46" t="str">
        <f t="shared" si="17"/>
        <v/>
      </c>
      <c r="K153" s="53" t="str">
        <f t="shared" si="18"/>
        <v/>
      </c>
      <c r="L153" s="43" t="str">
        <f t="shared" si="19"/>
        <v/>
      </c>
    </row>
    <row r="154" spans="1:12" x14ac:dyDescent="0.15">
      <c r="A154" s="50" t="str">
        <f>IF(ISNUMBER('[1]Race 1'!A154),'[1]Race 1'!A154,"")</f>
        <v/>
      </c>
      <c r="B154" s="51" t="str">
        <f>IF(ISNUMBER('[1]Race 1'!A154),'[1]Race 1'!B154,"")</f>
        <v/>
      </c>
      <c r="C154" s="43" t="str">
        <f>IF(ISNUMBER('[1]Race 1'!A154),'[1]Race 1'!C154&amp;" "&amp;'[1]Race 1'!D154,"")</f>
        <v/>
      </c>
      <c r="D154" s="43" t="str">
        <f>IF(ISNUMBER('[1]Race 1'!A154),'[1]Race 1'!G154,"")</f>
        <v/>
      </c>
      <c r="E154" s="43" t="str">
        <f>IF(ISNUMBER('[1]Race 1'!A154),'[1]Race 1'!I154,"")</f>
        <v/>
      </c>
      <c r="F154" s="43" t="str">
        <f>IF(ISNUMBER('[1]Race 1'!A154),'[1]Race 1'!H154,"")</f>
        <v/>
      </c>
      <c r="G154" s="44" t="str">
        <f>IF(ISNUMBER('[1]Race 1'!A154),'[1]Race 1'!O154/60,"")</f>
        <v/>
      </c>
      <c r="H154" s="52" t="str">
        <f>IF(A154="","",IF(E154="Men",VLOOKUP(F154,'[1]Time trial standards'!A$3:B$82,2,FALSE),VLOOKUP(F154,'[1]Time trial standards'!A$3:C$82,3,FALSE)))</f>
        <v/>
      </c>
      <c r="I154" s="46" t="str">
        <f t="shared" si="16"/>
        <v/>
      </c>
      <c r="J154" s="46" t="str">
        <f t="shared" si="17"/>
        <v/>
      </c>
      <c r="K154" s="53" t="str">
        <f t="shared" si="18"/>
        <v/>
      </c>
      <c r="L154" s="43" t="str">
        <f t="shared" si="19"/>
        <v/>
      </c>
    </row>
    <row r="155" spans="1:12" x14ac:dyDescent="0.15">
      <c r="H155" s="52"/>
    </row>
    <row r="156" spans="1:12" x14ac:dyDescent="0.15">
      <c r="H156" s="52"/>
    </row>
    <row r="157" spans="1:12" x14ac:dyDescent="0.15">
      <c r="H157" s="52"/>
    </row>
    <row r="158" spans="1:12" x14ac:dyDescent="0.15">
      <c r="H158" s="52"/>
    </row>
    <row r="159" spans="1:12" x14ac:dyDescent="0.15">
      <c r="H159" s="52"/>
    </row>
    <row r="160" spans="1:12" x14ac:dyDescent="0.15">
      <c r="H160" s="52"/>
    </row>
    <row r="161" spans="8:8" x14ac:dyDescent="0.15">
      <c r="H161" s="52"/>
    </row>
    <row r="162" spans="8:8" x14ac:dyDescent="0.15">
      <c r="H162" s="52"/>
    </row>
    <row r="163" spans="8:8" x14ac:dyDescent="0.15">
      <c r="H163" s="52"/>
    </row>
    <row r="164" spans="8:8" x14ac:dyDescent="0.15">
      <c r="H164" s="52"/>
    </row>
    <row r="165" spans="8:8" x14ac:dyDescent="0.15">
      <c r="H165" s="52"/>
    </row>
    <row r="166" spans="8:8" x14ac:dyDescent="0.15">
      <c r="H166" s="52"/>
    </row>
    <row r="167" spans="8:8" x14ac:dyDescent="0.15">
      <c r="H167" s="52"/>
    </row>
    <row r="168" spans="8:8" x14ac:dyDescent="0.15">
      <c r="H168" s="52"/>
    </row>
    <row r="169" spans="8:8" x14ac:dyDescent="0.15">
      <c r="H169" s="52"/>
    </row>
    <row r="170" spans="8:8" x14ac:dyDescent="0.15">
      <c r="H170" s="52"/>
    </row>
    <row r="171" spans="8:8" x14ac:dyDescent="0.15">
      <c r="H171" s="52"/>
    </row>
    <row r="172" spans="8:8" x14ac:dyDescent="0.15">
      <c r="H172" s="52"/>
    </row>
    <row r="173" spans="8:8" x14ac:dyDescent="0.15">
      <c r="H173" s="52"/>
    </row>
    <row r="174" spans="8:8" x14ac:dyDescent="0.15">
      <c r="H174" s="52"/>
    </row>
    <row r="175" spans="8:8" x14ac:dyDescent="0.15">
      <c r="H175" s="52"/>
    </row>
    <row r="176" spans="8:8" x14ac:dyDescent="0.15">
      <c r="H176" s="52"/>
    </row>
    <row r="177" spans="8:8" x14ac:dyDescent="0.15">
      <c r="H177" s="52"/>
    </row>
    <row r="178" spans="8:8" x14ac:dyDescent="0.15">
      <c r="H178" s="52"/>
    </row>
    <row r="179" spans="8:8" x14ac:dyDescent="0.15">
      <c r="H179" s="52"/>
    </row>
    <row r="180" spans="8:8" x14ac:dyDescent="0.15">
      <c r="H180" s="52"/>
    </row>
    <row r="181" spans="8:8" x14ac:dyDescent="0.15">
      <c r="H181" s="52"/>
    </row>
    <row r="182" spans="8:8" x14ac:dyDescent="0.15">
      <c r="H182" s="52"/>
    </row>
    <row r="183" spans="8:8" x14ac:dyDescent="0.15">
      <c r="H183" s="52"/>
    </row>
    <row r="184" spans="8:8" x14ac:dyDescent="0.15">
      <c r="H184" s="52"/>
    </row>
    <row r="185" spans="8:8" x14ac:dyDescent="0.15">
      <c r="H185" s="52"/>
    </row>
    <row r="186" spans="8:8" x14ac:dyDescent="0.15">
      <c r="H186" s="52"/>
    </row>
    <row r="187" spans="8:8" x14ac:dyDescent="0.15">
      <c r="H187" s="52"/>
    </row>
    <row r="188" spans="8:8" x14ac:dyDescent="0.15">
      <c r="H188" s="52"/>
    </row>
    <row r="189" spans="8:8" x14ac:dyDescent="0.15">
      <c r="H189" s="52"/>
    </row>
    <row r="190" spans="8:8" x14ac:dyDescent="0.15">
      <c r="H190" s="52"/>
    </row>
    <row r="191" spans="8:8" x14ac:dyDescent="0.15">
      <c r="H191" s="52"/>
    </row>
    <row r="192" spans="8:8" x14ac:dyDescent="0.15">
      <c r="H192" s="52"/>
    </row>
    <row r="193" spans="8:8" x14ac:dyDescent="0.15">
      <c r="H193" s="52"/>
    </row>
    <row r="194" spans="8:8" x14ac:dyDescent="0.15">
      <c r="H194" s="52"/>
    </row>
    <row r="195" spans="8:8" x14ac:dyDescent="0.15">
      <c r="H195" s="52"/>
    </row>
    <row r="196" spans="8:8" x14ac:dyDescent="0.15">
      <c r="H196" s="52"/>
    </row>
    <row r="197" spans="8:8" x14ac:dyDescent="0.15">
      <c r="H197" s="52"/>
    </row>
    <row r="198" spans="8:8" x14ac:dyDescent="0.15">
      <c r="H198" s="52"/>
    </row>
    <row r="199" spans="8:8" x14ac:dyDescent="0.15">
      <c r="H199" s="52"/>
    </row>
    <row r="200" spans="8:8" x14ac:dyDescent="0.15">
      <c r="H200" s="52"/>
    </row>
    <row r="201" spans="8:8" x14ac:dyDescent="0.15">
      <c r="H201" s="52"/>
    </row>
    <row r="202" spans="8:8" x14ac:dyDescent="0.15">
      <c r="H202" s="52"/>
    </row>
  </sheetData>
  <autoFilter ref="A1:L202" xr:uid="{00000000-0009-0000-0000-000001000000}">
    <sortState xmlns:xlrd2="http://schemas.microsoft.com/office/spreadsheetml/2017/richdata2" ref="A2:L202">
      <sortCondition ref="K1:K202"/>
    </sortState>
  </autoFilter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leaderboad r1</vt:lpstr>
      <vt:lpstr>Race 1 adjusted</vt:lpstr>
      <vt:lpstr>'leaderboad r1'!Print_Area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Jill Seeman</cp:lastModifiedBy>
  <cp:lastPrinted>2017-12-01T23:28:56Z</cp:lastPrinted>
  <dcterms:created xsi:type="dcterms:W3CDTF">2017-12-01T22:58:44Z</dcterms:created>
  <dcterms:modified xsi:type="dcterms:W3CDTF">2019-12-12T05:29:01Z</dcterms:modified>
</cp:coreProperties>
</file>