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S/Desktop/"/>
    </mc:Choice>
  </mc:AlternateContent>
  <xr:revisionPtr revIDLastSave="0" documentId="8_{A5104F17-FD62-0A4D-B9B6-9AFB9F0F3645}" xr6:coauthVersionLast="45" xr6:coauthVersionMax="45" xr10:uidLastSave="{00000000-0000-0000-0000-000000000000}"/>
  <bookViews>
    <workbookView xWindow="0" yWindow="460" windowWidth="33600" windowHeight="19480" activeTab="10"/>
  </bookViews>
  <sheets>
    <sheet name="Race 1" sheetId="17" r:id="rId1"/>
    <sheet name="Race 1 adjusted" sheetId="21" r:id="rId2"/>
    <sheet name="Race 2" sheetId="22" r:id="rId3"/>
    <sheet name="Race 2 adjusted" sheetId="23" r:id="rId4"/>
    <sheet name="Race 3" sheetId="24" r:id="rId5"/>
    <sheet name="Race 3 adjusted" sheetId="25" r:id="rId6"/>
    <sheet name="Race 4" sheetId="26" r:id="rId7"/>
    <sheet name="Race 4 adjusted" sheetId="27" r:id="rId8"/>
    <sheet name="Race 5" sheetId="28" r:id="rId9"/>
    <sheet name="Race 5 adjusted" sheetId="29" r:id="rId10"/>
    <sheet name="Overall" sheetId="30" r:id="rId11"/>
    <sheet name="Time trial standards" sheetId="19" r:id="rId12"/>
  </sheets>
  <definedNames>
    <definedName name="_xlnm._FilterDatabase" localSheetId="1" hidden="1">'Race 1 adjusted'!$A$1:$L$202</definedName>
    <definedName name="_xlnm._FilterDatabase" localSheetId="3" hidden="1">'Race 2 adjusted'!$A$1:$L$202</definedName>
    <definedName name="_xlnm._FilterDatabase" localSheetId="5" hidden="1">'Race 3 adjusted'!$A$1:$L$202</definedName>
    <definedName name="_xlnm._FilterDatabase" localSheetId="7" hidden="1">'Race 4 adjusted'!$A$1:$L$202</definedName>
    <definedName name="_xlnm._FilterDatabase" localSheetId="9" hidden="1">'Race 5 adjusted'!$A$1:$L$202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4" i="21" l="1"/>
  <c r="K154" i="21" s="1"/>
  <c r="L154" i="21" s="1"/>
  <c r="F154" i="21"/>
  <c r="E154" i="21"/>
  <c r="D154" i="21"/>
  <c r="C154" i="21"/>
  <c r="B154" i="21"/>
  <c r="A154" i="21"/>
  <c r="H154" i="21" s="1"/>
  <c r="G153" i="21"/>
  <c r="K153" i="21" s="1"/>
  <c r="L153" i="21" s="1"/>
  <c r="F153" i="21"/>
  <c r="E153" i="21"/>
  <c r="D153" i="21"/>
  <c r="C153" i="21"/>
  <c r="B153" i="21"/>
  <c r="A153" i="21"/>
  <c r="H153" i="21" s="1"/>
  <c r="G152" i="21"/>
  <c r="K152" i="21" s="1"/>
  <c r="L152" i="21" s="1"/>
  <c r="F152" i="21"/>
  <c r="E152" i="21"/>
  <c r="D152" i="21"/>
  <c r="C152" i="21"/>
  <c r="B152" i="21"/>
  <c r="A152" i="21"/>
  <c r="H152" i="21" s="1"/>
  <c r="G151" i="21"/>
  <c r="K151" i="21"/>
  <c r="L151" i="21" s="1"/>
  <c r="F151" i="21"/>
  <c r="E151" i="21"/>
  <c r="D151" i="21"/>
  <c r="C151" i="21"/>
  <c r="B151" i="21"/>
  <c r="A151" i="21"/>
  <c r="H151" i="21"/>
  <c r="G150" i="21"/>
  <c r="K150" i="21"/>
  <c r="L150" i="21" s="1"/>
  <c r="F150" i="21"/>
  <c r="E150" i="21"/>
  <c r="D150" i="21"/>
  <c r="C150" i="21"/>
  <c r="B150" i="21"/>
  <c r="A150" i="21"/>
  <c r="H150" i="21" s="1"/>
  <c r="G149" i="21"/>
  <c r="I149" i="21"/>
  <c r="F149" i="21"/>
  <c r="E149" i="21"/>
  <c r="D149" i="21"/>
  <c r="C149" i="21"/>
  <c r="B149" i="21"/>
  <c r="A149" i="21"/>
  <c r="H149" i="21"/>
  <c r="G148" i="21"/>
  <c r="K148" i="21"/>
  <c r="L148" i="21" s="1"/>
  <c r="F148" i="21"/>
  <c r="E148" i="21"/>
  <c r="D148" i="21"/>
  <c r="C148" i="21"/>
  <c r="B148" i="21"/>
  <c r="A148" i="21"/>
  <c r="H148" i="21" s="1"/>
  <c r="G147" i="21"/>
  <c r="I147" i="21"/>
  <c r="F147" i="21"/>
  <c r="E147" i="21"/>
  <c r="D147" i="21"/>
  <c r="C147" i="21"/>
  <c r="B147" i="21"/>
  <c r="A147" i="21"/>
  <c r="H147" i="21"/>
  <c r="G146" i="21"/>
  <c r="K146" i="21"/>
  <c r="L146" i="21" s="1"/>
  <c r="F146" i="21"/>
  <c r="E146" i="21"/>
  <c r="D146" i="21"/>
  <c r="C146" i="21"/>
  <c r="B146" i="21"/>
  <c r="A146" i="21"/>
  <c r="H146" i="21"/>
  <c r="G145" i="21"/>
  <c r="K145" i="21"/>
  <c r="L145" i="21" s="1"/>
  <c r="F145" i="21"/>
  <c r="E145" i="21"/>
  <c r="D145" i="21"/>
  <c r="C145" i="21"/>
  <c r="B145" i="21"/>
  <c r="A145" i="21"/>
  <c r="H145" i="21" s="1"/>
  <c r="G144" i="21"/>
  <c r="K144" i="21"/>
  <c r="L144" i="21" s="1"/>
  <c r="F144" i="21"/>
  <c r="E144" i="21"/>
  <c r="D144" i="21"/>
  <c r="C144" i="21"/>
  <c r="B144" i="21"/>
  <c r="A144" i="21"/>
  <c r="H144" i="21" s="1"/>
  <c r="G143" i="21"/>
  <c r="K143" i="21" s="1"/>
  <c r="L143" i="21" s="1"/>
  <c r="F143" i="21"/>
  <c r="E143" i="21"/>
  <c r="D143" i="21"/>
  <c r="C143" i="21"/>
  <c r="B143" i="21"/>
  <c r="A143" i="21"/>
  <c r="H143" i="21" s="1"/>
  <c r="G142" i="21"/>
  <c r="K142" i="21" s="1"/>
  <c r="L142" i="21" s="1"/>
  <c r="F142" i="21"/>
  <c r="E142" i="21"/>
  <c r="D142" i="21"/>
  <c r="C142" i="21"/>
  <c r="B142" i="21"/>
  <c r="A142" i="21"/>
  <c r="H142" i="21"/>
  <c r="G141" i="21"/>
  <c r="I141" i="21" s="1"/>
  <c r="F141" i="21"/>
  <c r="E141" i="21"/>
  <c r="D141" i="21"/>
  <c r="C141" i="21"/>
  <c r="B141" i="21"/>
  <c r="A141" i="21"/>
  <c r="H141" i="21" s="1"/>
  <c r="G140" i="21"/>
  <c r="K140" i="21" s="1"/>
  <c r="L140" i="21" s="1"/>
  <c r="F140" i="21"/>
  <c r="E140" i="21"/>
  <c r="D140" i="21"/>
  <c r="C140" i="21"/>
  <c r="B140" i="21"/>
  <c r="A140" i="21"/>
  <c r="H140" i="21" s="1"/>
  <c r="G139" i="21"/>
  <c r="I139" i="21" s="1"/>
  <c r="F139" i="21"/>
  <c r="E139" i="21"/>
  <c r="D139" i="21"/>
  <c r="C139" i="21"/>
  <c r="B139" i="21"/>
  <c r="A139" i="21"/>
  <c r="H139" i="21" s="1"/>
  <c r="G138" i="21"/>
  <c r="K138" i="21" s="1"/>
  <c r="L138" i="21" s="1"/>
  <c r="F138" i="21"/>
  <c r="E138" i="21"/>
  <c r="D138" i="21"/>
  <c r="C138" i="21"/>
  <c r="B138" i="21"/>
  <c r="A138" i="21"/>
  <c r="H138" i="21" s="1"/>
  <c r="G137" i="21"/>
  <c r="I137" i="21" s="1"/>
  <c r="F137" i="21"/>
  <c r="E137" i="21"/>
  <c r="D137" i="21"/>
  <c r="C137" i="21"/>
  <c r="B137" i="21"/>
  <c r="A137" i="21"/>
  <c r="H137" i="21" s="1"/>
  <c r="G136" i="21"/>
  <c r="K136" i="21" s="1"/>
  <c r="L136" i="21" s="1"/>
  <c r="F136" i="21"/>
  <c r="E136" i="21"/>
  <c r="D136" i="21"/>
  <c r="C136" i="21"/>
  <c r="B136" i="21"/>
  <c r="A136" i="21"/>
  <c r="H136" i="21" s="1"/>
  <c r="G135" i="21"/>
  <c r="K135" i="21" s="1"/>
  <c r="L135" i="21" s="1"/>
  <c r="F135" i="21"/>
  <c r="E135" i="21"/>
  <c r="D135" i="21"/>
  <c r="C135" i="21"/>
  <c r="B135" i="21"/>
  <c r="A135" i="21"/>
  <c r="H135" i="21" s="1"/>
  <c r="G134" i="21"/>
  <c r="K134" i="21" s="1"/>
  <c r="L134" i="21" s="1"/>
  <c r="F134" i="21"/>
  <c r="E134" i="21"/>
  <c r="D134" i="21"/>
  <c r="C134" i="21"/>
  <c r="B134" i="21"/>
  <c r="A134" i="21"/>
  <c r="H134" i="21"/>
  <c r="G133" i="21"/>
  <c r="K133" i="21" s="1"/>
  <c r="L133" i="21" s="1"/>
  <c r="F133" i="21"/>
  <c r="E133" i="21"/>
  <c r="D133" i="21"/>
  <c r="C133" i="21"/>
  <c r="B133" i="21"/>
  <c r="A133" i="21"/>
  <c r="H133" i="21"/>
  <c r="G132" i="21"/>
  <c r="K132" i="21"/>
  <c r="L132" i="21" s="1"/>
  <c r="F132" i="21"/>
  <c r="E132" i="21"/>
  <c r="D132" i="21"/>
  <c r="C132" i="21"/>
  <c r="B132" i="21"/>
  <c r="A132" i="21"/>
  <c r="H132" i="21" s="1"/>
  <c r="G131" i="21"/>
  <c r="I131" i="21"/>
  <c r="F131" i="21"/>
  <c r="E131" i="21"/>
  <c r="D131" i="21"/>
  <c r="C131" i="21"/>
  <c r="B131" i="21"/>
  <c r="A131" i="21"/>
  <c r="H131" i="21"/>
  <c r="G130" i="21"/>
  <c r="K130" i="21"/>
  <c r="L130" i="21" s="1"/>
  <c r="F130" i="21"/>
  <c r="E130" i="21"/>
  <c r="D130" i="21"/>
  <c r="C130" i="21"/>
  <c r="B130" i="21"/>
  <c r="A130" i="21"/>
  <c r="H130" i="21"/>
  <c r="G129" i="21"/>
  <c r="I129" i="21"/>
  <c r="F129" i="21"/>
  <c r="E129" i="21"/>
  <c r="D129" i="21"/>
  <c r="C129" i="21"/>
  <c r="B129" i="21"/>
  <c r="A129" i="21"/>
  <c r="H129" i="21"/>
  <c r="G128" i="21"/>
  <c r="K128" i="21" s="1"/>
  <c r="L128" i="21" s="1"/>
  <c r="F128" i="21"/>
  <c r="E128" i="21"/>
  <c r="D128" i="21"/>
  <c r="C128" i="21"/>
  <c r="B128" i="21"/>
  <c r="A128" i="21"/>
  <c r="H128" i="21"/>
  <c r="G127" i="21"/>
  <c r="I127" i="21"/>
  <c r="F127" i="21"/>
  <c r="E127" i="21"/>
  <c r="D127" i="21"/>
  <c r="C127" i="21"/>
  <c r="B127" i="21"/>
  <c r="A127" i="21"/>
  <c r="H127" i="21"/>
  <c r="G126" i="21"/>
  <c r="K126" i="21" s="1"/>
  <c r="L126" i="21" s="1"/>
  <c r="F126" i="21"/>
  <c r="E126" i="21"/>
  <c r="D126" i="21"/>
  <c r="C126" i="21"/>
  <c r="B126" i="21"/>
  <c r="A126" i="21"/>
  <c r="H126" i="21"/>
  <c r="G125" i="21"/>
  <c r="I125" i="21"/>
  <c r="F125" i="21"/>
  <c r="E125" i="21"/>
  <c r="D125" i="21"/>
  <c r="C125" i="21"/>
  <c r="B125" i="21"/>
  <c r="A125" i="21"/>
  <c r="H125" i="21" s="1"/>
  <c r="G124" i="21"/>
  <c r="K124" i="21" s="1"/>
  <c r="L124" i="21" s="1"/>
  <c r="F124" i="21"/>
  <c r="E124" i="21"/>
  <c r="D124" i="21"/>
  <c r="C124" i="21"/>
  <c r="B124" i="21"/>
  <c r="A124" i="21"/>
  <c r="H124" i="21"/>
  <c r="G123" i="21"/>
  <c r="I123" i="21" s="1"/>
  <c r="F123" i="21"/>
  <c r="E123" i="21"/>
  <c r="D123" i="21"/>
  <c r="C123" i="21"/>
  <c r="B123" i="21"/>
  <c r="A123" i="21"/>
  <c r="H123" i="21" s="1"/>
  <c r="G122" i="21"/>
  <c r="K122" i="21" s="1"/>
  <c r="L122" i="21" s="1"/>
  <c r="F122" i="21"/>
  <c r="E122" i="21"/>
  <c r="D122" i="21"/>
  <c r="C122" i="21"/>
  <c r="B122" i="21"/>
  <c r="A122" i="21"/>
  <c r="H122" i="21"/>
  <c r="G121" i="21"/>
  <c r="I121" i="21" s="1"/>
  <c r="F121" i="21"/>
  <c r="E121" i="21"/>
  <c r="D121" i="21"/>
  <c r="C121" i="21"/>
  <c r="B121" i="21"/>
  <c r="A121" i="21"/>
  <c r="H121" i="21" s="1"/>
  <c r="G120" i="21"/>
  <c r="K120" i="21" s="1"/>
  <c r="L120" i="21" s="1"/>
  <c r="F120" i="21"/>
  <c r="E120" i="21"/>
  <c r="D120" i="21"/>
  <c r="C120" i="21"/>
  <c r="B120" i="21"/>
  <c r="A120" i="21"/>
  <c r="H120" i="21" s="1"/>
  <c r="G119" i="21"/>
  <c r="I119" i="21" s="1"/>
  <c r="F119" i="21"/>
  <c r="E119" i="21"/>
  <c r="D119" i="21"/>
  <c r="C119" i="21"/>
  <c r="B119" i="21"/>
  <c r="A119" i="21"/>
  <c r="H119" i="21" s="1"/>
  <c r="G118" i="21"/>
  <c r="K118" i="21" s="1"/>
  <c r="L118" i="21" s="1"/>
  <c r="F118" i="21"/>
  <c r="E118" i="21"/>
  <c r="D118" i="21"/>
  <c r="C118" i="21"/>
  <c r="B118" i="21"/>
  <c r="A118" i="21"/>
  <c r="H118" i="21" s="1"/>
  <c r="G117" i="21"/>
  <c r="I117" i="21" s="1"/>
  <c r="F117" i="21"/>
  <c r="E117" i="21"/>
  <c r="D117" i="21"/>
  <c r="C117" i="21"/>
  <c r="B117" i="21"/>
  <c r="A117" i="21"/>
  <c r="H117" i="21" s="1"/>
  <c r="G116" i="21"/>
  <c r="K116" i="21" s="1"/>
  <c r="L116" i="21" s="1"/>
  <c r="F116" i="21"/>
  <c r="E116" i="21"/>
  <c r="D116" i="21"/>
  <c r="C116" i="21"/>
  <c r="B116" i="21"/>
  <c r="A116" i="21"/>
  <c r="H116" i="21" s="1"/>
  <c r="G115" i="21"/>
  <c r="I115" i="21" s="1"/>
  <c r="F115" i="21"/>
  <c r="E115" i="21"/>
  <c r="D115" i="21"/>
  <c r="C115" i="21"/>
  <c r="B115" i="21"/>
  <c r="A115" i="21"/>
  <c r="H115" i="21" s="1"/>
  <c r="G114" i="21"/>
  <c r="K114" i="21"/>
  <c r="L114" i="21" s="1"/>
  <c r="F114" i="21"/>
  <c r="E114" i="21"/>
  <c r="D114" i="21"/>
  <c r="C114" i="21"/>
  <c r="B114" i="21"/>
  <c r="A114" i="21"/>
  <c r="H114" i="21" s="1"/>
  <c r="G113" i="21"/>
  <c r="I113" i="21" s="1"/>
  <c r="F113" i="21"/>
  <c r="E113" i="21"/>
  <c r="D113" i="21"/>
  <c r="C113" i="21"/>
  <c r="B113" i="21"/>
  <c r="A113" i="21"/>
  <c r="H113" i="21" s="1"/>
  <c r="G112" i="21"/>
  <c r="K112" i="21"/>
  <c r="L112" i="21" s="1"/>
  <c r="F112" i="21"/>
  <c r="E112" i="21"/>
  <c r="D112" i="21"/>
  <c r="C112" i="21"/>
  <c r="B112" i="21"/>
  <c r="A112" i="21"/>
  <c r="H112" i="21" s="1"/>
  <c r="G111" i="21"/>
  <c r="I111" i="21" s="1"/>
  <c r="F111" i="21"/>
  <c r="E111" i="21"/>
  <c r="D111" i="21"/>
  <c r="C111" i="21"/>
  <c r="B111" i="21"/>
  <c r="A111" i="21"/>
  <c r="H111" i="21"/>
  <c r="G110" i="21"/>
  <c r="K110" i="21"/>
  <c r="L110" i="21" s="1"/>
  <c r="F110" i="21"/>
  <c r="E110" i="21"/>
  <c r="D110" i="21"/>
  <c r="C110" i="21"/>
  <c r="B110" i="21"/>
  <c r="A110" i="21"/>
  <c r="H110" i="21" s="1"/>
  <c r="G109" i="21"/>
  <c r="I109" i="21"/>
  <c r="F109" i="21"/>
  <c r="E109" i="21"/>
  <c r="D109" i="21"/>
  <c r="C109" i="21"/>
  <c r="B109" i="21"/>
  <c r="A109" i="21"/>
  <c r="H109" i="21"/>
  <c r="G108" i="21"/>
  <c r="K108" i="21"/>
  <c r="L108" i="21" s="1"/>
  <c r="F108" i="21"/>
  <c r="E108" i="21"/>
  <c r="D108" i="21"/>
  <c r="C108" i="21"/>
  <c r="B108" i="21"/>
  <c r="A108" i="21"/>
  <c r="H108" i="21" s="1"/>
  <c r="G107" i="21"/>
  <c r="I107" i="21"/>
  <c r="F107" i="21"/>
  <c r="E107" i="21"/>
  <c r="D107" i="21"/>
  <c r="C107" i="21"/>
  <c r="B107" i="21"/>
  <c r="A107" i="21"/>
  <c r="H107" i="21"/>
  <c r="G106" i="21"/>
  <c r="K106" i="21"/>
  <c r="L106" i="21" s="1"/>
  <c r="F106" i="21"/>
  <c r="E106" i="21"/>
  <c r="D106" i="21"/>
  <c r="C106" i="21"/>
  <c r="B106" i="21"/>
  <c r="A106" i="21"/>
  <c r="H106" i="21"/>
  <c r="G105" i="21"/>
  <c r="I105" i="21"/>
  <c r="F105" i="21"/>
  <c r="E105" i="21"/>
  <c r="D105" i="21"/>
  <c r="C105" i="21"/>
  <c r="B105" i="21"/>
  <c r="A105" i="21"/>
  <c r="H105" i="21"/>
  <c r="G104" i="21"/>
  <c r="F104" i="21"/>
  <c r="E104" i="21"/>
  <c r="D104" i="21"/>
  <c r="C104" i="21"/>
  <c r="B104" i="21"/>
  <c r="A104" i="21"/>
  <c r="H104" i="21" s="1"/>
  <c r="G103" i="21"/>
  <c r="I103" i="21"/>
  <c r="F103" i="21"/>
  <c r="E103" i="21"/>
  <c r="D103" i="21"/>
  <c r="C103" i="21"/>
  <c r="B103" i="21"/>
  <c r="A103" i="21"/>
  <c r="H103" i="21"/>
  <c r="G102" i="21"/>
  <c r="F102" i="21"/>
  <c r="E102" i="21"/>
  <c r="D102" i="21"/>
  <c r="C102" i="21"/>
  <c r="B102" i="21"/>
  <c r="A102" i="21"/>
  <c r="H102" i="21" s="1"/>
  <c r="G101" i="21"/>
  <c r="I101" i="21"/>
  <c r="F101" i="21"/>
  <c r="E101" i="21"/>
  <c r="D101" i="21"/>
  <c r="C101" i="21"/>
  <c r="B101" i="21"/>
  <c r="A101" i="21"/>
  <c r="H101" i="21"/>
  <c r="G100" i="21"/>
  <c r="F100" i="21"/>
  <c r="E100" i="21"/>
  <c r="D100" i="21"/>
  <c r="C100" i="21"/>
  <c r="B100" i="21"/>
  <c r="A100" i="21"/>
  <c r="H100" i="21" s="1"/>
  <c r="G99" i="21"/>
  <c r="I99" i="21" s="1"/>
  <c r="F99" i="21"/>
  <c r="E99" i="21"/>
  <c r="D99" i="21"/>
  <c r="C99" i="21"/>
  <c r="B99" i="21"/>
  <c r="A99" i="21"/>
  <c r="H99" i="21"/>
  <c r="G98" i="21"/>
  <c r="F98" i="21"/>
  <c r="E98" i="21"/>
  <c r="D98" i="21"/>
  <c r="C98" i="21"/>
  <c r="B98" i="21"/>
  <c r="A98" i="21"/>
  <c r="H98" i="21" s="1"/>
  <c r="G97" i="21"/>
  <c r="I97" i="21" s="1"/>
  <c r="F97" i="21"/>
  <c r="E97" i="21"/>
  <c r="D97" i="21"/>
  <c r="C97" i="21"/>
  <c r="B97" i="21"/>
  <c r="A97" i="21"/>
  <c r="H97" i="21" s="1"/>
  <c r="G96" i="21"/>
  <c r="F96" i="21"/>
  <c r="E96" i="21"/>
  <c r="D96" i="21"/>
  <c r="C96" i="21"/>
  <c r="B96" i="21"/>
  <c r="A96" i="21"/>
  <c r="H96" i="21" s="1"/>
  <c r="G95" i="21"/>
  <c r="I95" i="21" s="1"/>
  <c r="F95" i="21"/>
  <c r="E95" i="21"/>
  <c r="D95" i="21"/>
  <c r="C95" i="21"/>
  <c r="B95" i="21"/>
  <c r="A95" i="21"/>
  <c r="H95" i="21" s="1"/>
  <c r="G94" i="21"/>
  <c r="F94" i="21"/>
  <c r="E94" i="21"/>
  <c r="D94" i="21"/>
  <c r="C94" i="21"/>
  <c r="B94" i="21"/>
  <c r="A94" i="21"/>
  <c r="H94" i="21" s="1"/>
  <c r="G93" i="21"/>
  <c r="I93" i="21" s="1"/>
  <c r="F93" i="21"/>
  <c r="E93" i="21"/>
  <c r="D93" i="21"/>
  <c r="C93" i="21"/>
  <c r="B93" i="21"/>
  <c r="A93" i="21"/>
  <c r="H93" i="21" s="1"/>
  <c r="G92" i="21"/>
  <c r="F92" i="21"/>
  <c r="E92" i="21"/>
  <c r="D92" i="21"/>
  <c r="C92" i="21"/>
  <c r="B92" i="21"/>
  <c r="A92" i="21"/>
  <c r="H92" i="21" s="1"/>
  <c r="G91" i="21"/>
  <c r="I91" i="21" s="1"/>
  <c r="F91" i="21"/>
  <c r="E91" i="21"/>
  <c r="D91" i="21"/>
  <c r="C91" i="21"/>
  <c r="B91" i="21"/>
  <c r="A91" i="21"/>
  <c r="H91" i="21" s="1"/>
  <c r="G90" i="21"/>
  <c r="F90" i="21"/>
  <c r="E90" i="21"/>
  <c r="D90" i="21"/>
  <c r="C90" i="21"/>
  <c r="B90" i="21"/>
  <c r="A90" i="21"/>
  <c r="H90" i="21"/>
  <c r="G89" i="21"/>
  <c r="F89" i="21"/>
  <c r="E89" i="21"/>
  <c r="D89" i="21"/>
  <c r="C89" i="21"/>
  <c r="B89" i="21"/>
  <c r="A89" i="21"/>
  <c r="H89" i="21"/>
  <c r="G88" i="21"/>
  <c r="F88" i="21"/>
  <c r="E88" i="21"/>
  <c r="D88" i="21"/>
  <c r="C88" i="21"/>
  <c r="B88" i="21"/>
  <c r="A88" i="21"/>
  <c r="H88" i="21" s="1"/>
  <c r="G87" i="21"/>
  <c r="I87" i="21" s="1"/>
  <c r="F87" i="21"/>
  <c r="E87" i="21"/>
  <c r="D87" i="21"/>
  <c r="C87" i="21"/>
  <c r="B87" i="21"/>
  <c r="A87" i="21"/>
  <c r="H87" i="21" s="1"/>
  <c r="G86" i="21"/>
  <c r="F86" i="21"/>
  <c r="E86" i="21"/>
  <c r="D86" i="21"/>
  <c r="C86" i="21"/>
  <c r="B86" i="21"/>
  <c r="A86" i="21"/>
  <c r="H86" i="21" s="1"/>
  <c r="G85" i="21"/>
  <c r="I85" i="21" s="1"/>
  <c r="F85" i="21"/>
  <c r="E85" i="21"/>
  <c r="D85" i="21"/>
  <c r="C85" i="21"/>
  <c r="B85" i="21"/>
  <c r="A85" i="21"/>
  <c r="H85" i="21" s="1"/>
  <c r="G84" i="21"/>
  <c r="F84" i="21"/>
  <c r="E84" i="21"/>
  <c r="D84" i="21"/>
  <c r="C84" i="21"/>
  <c r="B84" i="21"/>
  <c r="A84" i="21"/>
  <c r="H84" i="21" s="1"/>
  <c r="G83" i="21"/>
  <c r="I83" i="21" s="1"/>
  <c r="F83" i="21"/>
  <c r="E83" i="21"/>
  <c r="D83" i="21"/>
  <c r="C83" i="21"/>
  <c r="B83" i="21"/>
  <c r="A83" i="21"/>
  <c r="H83" i="21" s="1"/>
  <c r="G82" i="21"/>
  <c r="F82" i="21"/>
  <c r="E82" i="21"/>
  <c r="D82" i="21"/>
  <c r="C82" i="21"/>
  <c r="B82" i="21"/>
  <c r="A82" i="21"/>
  <c r="H82" i="21" s="1"/>
  <c r="G81" i="21"/>
  <c r="F81" i="21"/>
  <c r="E81" i="21"/>
  <c r="D81" i="21"/>
  <c r="C81" i="21"/>
  <c r="B81" i="21"/>
  <c r="A81" i="21"/>
  <c r="H81" i="21"/>
  <c r="G80" i="21"/>
  <c r="F80" i="21"/>
  <c r="E80" i="21"/>
  <c r="D80" i="21"/>
  <c r="C80" i="21"/>
  <c r="B80" i="21"/>
  <c r="A80" i="21"/>
  <c r="H80" i="21" s="1"/>
  <c r="G79" i="21"/>
  <c r="I79" i="21" s="1"/>
  <c r="F79" i="21"/>
  <c r="E79" i="21"/>
  <c r="D79" i="21"/>
  <c r="C79" i="21"/>
  <c r="B79" i="21"/>
  <c r="A79" i="21"/>
  <c r="H79" i="21"/>
  <c r="G78" i="21"/>
  <c r="J78" i="21"/>
  <c r="F78" i="21"/>
  <c r="E78" i="21"/>
  <c r="D78" i="21"/>
  <c r="C78" i="21"/>
  <c r="B78" i="21"/>
  <c r="A78" i="21"/>
  <c r="H78" i="21"/>
  <c r="G77" i="21"/>
  <c r="F77" i="21"/>
  <c r="E77" i="21"/>
  <c r="D77" i="21"/>
  <c r="C77" i="21"/>
  <c r="B77" i="21"/>
  <c r="A77" i="21"/>
  <c r="H77" i="21" s="1"/>
  <c r="G76" i="21"/>
  <c r="K76" i="21"/>
  <c r="L76" i="21" s="1"/>
  <c r="F76" i="21"/>
  <c r="E76" i="21"/>
  <c r="D76" i="21"/>
  <c r="C76" i="21"/>
  <c r="B76" i="21"/>
  <c r="A76" i="21"/>
  <c r="H76" i="21" s="1"/>
  <c r="G75" i="21"/>
  <c r="J75" i="21" s="1"/>
  <c r="F75" i="21"/>
  <c r="E75" i="21"/>
  <c r="D75" i="21"/>
  <c r="C75" i="21"/>
  <c r="B75" i="21"/>
  <c r="A75" i="21"/>
  <c r="H75" i="21"/>
  <c r="G74" i="21"/>
  <c r="I74" i="21"/>
  <c r="F74" i="21"/>
  <c r="E74" i="21"/>
  <c r="D74" i="21"/>
  <c r="C74" i="21"/>
  <c r="B74" i="21"/>
  <c r="A74" i="21"/>
  <c r="H74" i="21"/>
  <c r="G73" i="21"/>
  <c r="J73" i="21" s="1"/>
  <c r="F73" i="21"/>
  <c r="E73" i="21"/>
  <c r="D73" i="21"/>
  <c r="C73" i="21"/>
  <c r="B73" i="21"/>
  <c r="A73" i="21"/>
  <c r="H73" i="21" s="1"/>
  <c r="G72" i="21"/>
  <c r="I72" i="21" s="1"/>
  <c r="F72" i="21"/>
  <c r="E72" i="21"/>
  <c r="D72" i="21"/>
  <c r="C72" i="21"/>
  <c r="B72" i="21"/>
  <c r="A72" i="21"/>
  <c r="H72" i="21" s="1"/>
  <c r="G71" i="21"/>
  <c r="K71" i="21" s="1"/>
  <c r="L71" i="21" s="1"/>
  <c r="F71" i="21"/>
  <c r="E71" i="21"/>
  <c r="D71" i="21"/>
  <c r="C71" i="21"/>
  <c r="B71" i="21"/>
  <c r="A71" i="21"/>
  <c r="H71" i="21" s="1"/>
  <c r="G70" i="21"/>
  <c r="K70" i="21" s="1"/>
  <c r="L70" i="21" s="1"/>
  <c r="F70" i="21"/>
  <c r="E70" i="21"/>
  <c r="D70" i="21"/>
  <c r="C70" i="21"/>
  <c r="B70" i="21"/>
  <c r="A70" i="21"/>
  <c r="H70" i="21" s="1"/>
  <c r="G69" i="21"/>
  <c r="J69" i="21" s="1"/>
  <c r="F69" i="21"/>
  <c r="E69" i="21"/>
  <c r="D69" i="21"/>
  <c r="C69" i="21"/>
  <c r="B69" i="21"/>
  <c r="A69" i="21"/>
  <c r="H69" i="21" s="1"/>
  <c r="G68" i="21"/>
  <c r="K68" i="21" s="1"/>
  <c r="L68" i="21" s="1"/>
  <c r="F68" i="21"/>
  <c r="E68" i="21"/>
  <c r="D68" i="21"/>
  <c r="C68" i="21"/>
  <c r="B68" i="21"/>
  <c r="A68" i="21"/>
  <c r="H68" i="21" s="1"/>
  <c r="G67" i="21"/>
  <c r="J67" i="21" s="1"/>
  <c r="F67" i="21"/>
  <c r="E67" i="21"/>
  <c r="D67" i="21"/>
  <c r="C67" i="21"/>
  <c r="B67" i="21"/>
  <c r="A67" i="21"/>
  <c r="H67" i="21" s="1"/>
  <c r="G66" i="21"/>
  <c r="K66" i="21" s="1"/>
  <c r="L66" i="21" s="1"/>
  <c r="F66" i="21"/>
  <c r="E66" i="21"/>
  <c r="D66" i="21"/>
  <c r="C66" i="21"/>
  <c r="B66" i="21"/>
  <c r="A66" i="21"/>
  <c r="H66" i="21" s="1"/>
  <c r="G65" i="21"/>
  <c r="F65" i="21"/>
  <c r="E65" i="21"/>
  <c r="D65" i="21"/>
  <c r="C65" i="21"/>
  <c r="B65" i="21"/>
  <c r="A65" i="21"/>
  <c r="H65" i="21"/>
  <c r="G64" i="21"/>
  <c r="K64" i="21" s="1"/>
  <c r="L64" i="21" s="1"/>
  <c r="F64" i="21"/>
  <c r="E64" i="21"/>
  <c r="D64" i="21"/>
  <c r="C64" i="21"/>
  <c r="B64" i="21"/>
  <c r="A64" i="21"/>
  <c r="H64" i="21"/>
  <c r="G63" i="21"/>
  <c r="K63" i="21"/>
  <c r="L63" i="21" s="1"/>
  <c r="F63" i="21"/>
  <c r="E63" i="21"/>
  <c r="D63" i="21"/>
  <c r="C63" i="21"/>
  <c r="B63" i="21"/>
  <c r="A63" i="21"/>
  <c r="H63" i="21" s="1"/>
  <c r="G62" i="21"/>
  <c r="K62" i="21"/>
  <c r="L62" i="21" s="1"/>
  <c r="F62" i="21"/>
  <c r="E62" i="21"/>
  <c r="D62" i="21"/>
  <c r="C62" i="21"/>
  <c r="B62" i="21"/>
  <c r="A62" i="21"/>
  <c r="H62" i="21" s="1"/>
  <c r="G61" i="21"/>
  <c r="K61" i="21" s="1"/>
  <c r="L61" i="21" s="1"/>
  <c r="F61" i="21"/>
  <c r="E61" i="21"/>
  <c r="D61" i="21"/>
  <c r="C61" i="21"/>
  <c r="B61" i="21"/>
  <c r="A61" i="21"/>
  <c r="H61" i="21"/>
  <c r="G60" i="21"/>
  <c r="K60" i="21"/>
  <c r="L60" i="21" s="1"/>
  <c r="F60" i="21"/>
  <c r="E60" i="21"/>
  <c r="D60" i="21"/>
  <c r="C60" i="21"/>
  <c r="B60" i="21"/>
  <c r="A60" i="21"/>
  <c r="H60" i="21"/>
  <c r="G59" i="21"/>
  <c r="K59" i="21"/>
  <c r="L59" i="21" s="1"/>
  <c r="F59" i="21"/>
  <c r="E59" i="21"/>
  <c r="D59" i="21"/>
  <c r="C59" i="21"/>
  <c r="B59" i="21"/>
  <c r="A59" i="21"/>
  <c r="H59" i="21" s="1"/>
  <c r="G58" i="21"/>
  <c r="K58" i="21"/>
  <c r="L58" i="21" s="1"/>
  <c r="F58" i="21"/>
  <c r="E58" i="21"/>
  <c r="D58" i="21"/>
  <c r="C58" i="21"/>
  <c r="B58" i="21"/>
  <c r="A58" i="21"/>
  <c r="H58" i="21" s="1"/>
  <c r="G57" i="21"/>
  <c r="F57" i="21"/>
  <c r="E57" i="21"/>
  <c r="D57" i="21"/>
  <c r="C57" i="21"/>
  <c r="B57" i="21"/>
  <c r="A57" i="21"/>
  <c r="H57" i="21"/>
  <c r="G56" i="21"/>
  <c r="K56" i="21"/>
  <c r="L56" i="21"/>
  <c r="F56" i="21"/>
  <c r="E56" i="21"/>
  <c r="D56" i="21"/>
  <c r="C56" i="21"/>
  <c r="B56" i="21"/>
  <c r="A56" i="21"/>
  <c r="H56" i="21"/>
  <c r="G55" i="21"/>
  <c r="K55" i="21"/>
  <c r="L55" i="21" s="1"/>
  <c r="F55" i="21"/>
  <c r="E55" i="21"/>
  <c r="D55" i="21"/>
  <c r="C55" i="21"/>
  <c r="B55" i="21"/>
  <c r="A55" i="21"/>
  <c r="H55" i="21"/>
  <c r="G54" i="21"/>
  <c r="K54" i="21"/>
  <c r="L54" i="21" s="1"/>
  <c r="F54" i="21"/>
  <c r="E54" i="21"/>
  <c r="D54" i="21"/>
  <c r="C54" i="21"/>
  <c r="B54" i="21"/>
  <c r="A54" i="21"/>
  <c r="H54" i="21" s="1"/>
  <c r="G53" i="21"/>
  <c r="K53" i="21"/>
  <c r="L53" i="21" s="1"/>
  <c r="F53" i="21"/>
  <c r="E53" i="21"/>
  <c r="D53" i="21"/>
  <c r="C53" i="21"/>
  <c r="B53" i="21"/>
  <c r="A53" i="21"/>
  <c r="H53" i="21" s="1"/>
  <c r="G52" i="21"/>
  <c r="K52" i="21" s="1"/>
  <c r="L52" i="21" s="1"/>
  <c r="F52" i="21"/>
  <c r="E52" i="21"/>
  <c r="D52" i="21"/>
  <c r="C52" i="21"/>
  <c r="B52" i="21"/>
  <c r="A52" i="21"/>
  <c r="H52" i="21"/>
  <c r="G51" i="21"/>
  <c r="K51" i="21" s="1"/>
  <c r="L51" i="21" s="1"/>
  <c r="F51" i="21"/>
  <c r="E51" i="21"/>
  <c r="D51" i="21"/>
  <c r="C51" i="21"/>
  <c r="B51" i="21"/>
  <c r="A51" i="21"/>
  <c r="H51" i="21"/>
  <c r="G50" i="21"/>
  <c r="K50" i="21"/>
  <c r="L50" i="21"/>
  <c r="F50" i="21"/>
  <c r="E50" i="21"/>
  <c r="D50" i="21"/>
  <c r="C50" i="21"/>
  <c r="B50" i="21"/>
  <c r="A50" i="21"/>
  <c r="H50" i="21"/>
  <c r="K49" i="21"/>
  <c r="L49" i="21"/>
  <c r="G49" i="21"/>
  <c r="J49" i="21"/>
  <c r="F49" i="21"/>
  <c r="E49" i="21"/>
  <c r="D49" i="21"/>
  <c r="C49" i="21"/>
  <c r="B49" i="21"/>
  <c r="A49" i="21"/>
  <c r="H49" i="21" s="1"/>
  <c r="G48" i="21"/>
  <c r="K48" i="21" s="1"/>
  <c r="L48" i="21" s="1"/>
  <c r="F48" i="21"/>
  <c r="E48" i="21"/>
  <c r="D48" i="21"/>
  <c r="C48" i="21"/>
  <c r="B48" i="21"/>
  <c r="A48" i="21"/>
  <c r="H48" i="21" s="1"/>
  <c r="G47" i="21"/>
  <c r="J47" i="21" s="1"/>
  <c r="F47" i="21"/>
  <c r="E47" i="21"/>
  <c r="D47" i="21"/>
  <c r="C47" i="21"/>
  <c r="B47" i="21"/>
  <c r="A47" i="21"/>
  <c r="H47" i="21" s="1"/>
  <c r="G46" i="21"/>
  <c r="I46" i="21" s="1"/>
  <c r="F46" i="21"/>
  <c r="E46" i="21"/>
  <c r="D46" i="21"/>
  <c r="C46" i="21"/>
  <c r="B46" i="21"/>
  <c r="A46" i="21"/>
  <c r="H46" i="21" s="1"/>
  <c r="G45" i="21"/>
  <c r="F45" i="21"/>
  <c r="E45" i="21"/>
  <c r="D45" i="21"/>
  <c r="C45" i="21"/>
  <c r="B45" i="21"/>
  <c r="A45" i="21"/>
  <c r="H45" i="21" s="1"/>
  <c r="G44" i="21"/>
  <c r="F44" i="21"/>
  <c r="E44" i="21"/>
  <c r="D44" i="21"/>
  <c r="C44" i="21"/>
  <c r="B44" i="21"/>
  <c r="A44" i="21"/>
  <c r="H44" i="21"/>
  <c r="G43" i="21"/>
  <c r="F43" i="21"/>
  <c r="E43" i="21"/>
  <c r="D43" i="21"/>
  <c r="C43" i="21"/>
  <c r="B43" i="21"/>
  <c r="A43" i="21"/>
  <c r="H43" i="21" s="1"/>
  <c r="G42" i="21"/>
  <c r="I42" i="21"/>
  <c r="F42" i="21"/>
  <c r="E42" i="21"/>
  <c r="D42" i="21"/>
  <c r="C42" i="21"/>
  <c r="B42" i="21"/>
  <c r="A42" i="21"/>
  <c r="H42" i="21"/>
  <c r="G41" i="21"/>
  <c r="J41" i="21"/>
  <c r="F41" i="21"/>
  <c r="E41" i="21"/>
  <c r="D41" i="21"/>
  <c r="C41" i="21"/>
  <c r="B41" i="21"/>
  <c r="A41" i="21"/>
  <c r="H41" i="21"/>
  <c r="G26" i="21"/>
  <c r="F26" i="21"/>
  <c r="E26" i="21"/>
  <c r="H26" i="21" s="1"/>
  <c r="D26" i="21"/>
  <c r="C26" i="21"/>
  <c r="B26" i="21"/>
  <c r="A26" i="21"/>
  <c r="G25" i="21"/>
  <c r="F25" i="21"/>
  <c r="E25" i="21"/>
  <c r="D25" i="21"/>
  <c r="C25" i="21"/>
  <c r="B25" i="21"/>
  <c r="A25" i="21"/>
  <c r="G21" i="21"/>
  <c r="I21" i="21" s="1"/>
  <c r="F21" i="21"/>
  <c r="E21" i="21"/>
  <c r="D21" i="21"/>
  <c r="C21" i="21"/>
  <c r="B21" i="21"/>
  <c r="A21" i="21"/>
  <c r="G35" i="21"/>
  <c r="F35" i="21"/>
  <c r="E35" i="21"/>
  <c r="D35" i="21"/>
  <c r="C35" i="21"/>
  <c r="B35" i="21"/>
  <c r="A35" i="21"/>
  <c r="G34" i="21"/>
  <c r="F34" i="21"/>
  <c r="E34" i="21"/>
  <c r="H34" i="21" s="1"/>
  <c r="J34" i="21" s="1"/>
  <c r="D34" i="21"/>
  <c r="C34" i="21"/>
  <c r="B34" i="21"/>
  <c r="A34" i="21"/>
  <c r="G38" i="21"/>
  <c r="F38" i="21"/>
  <c r="E38" i="21"/>
  <c r="D38" i="21"/>
  <c r="C38" i="21"/>
  <c r="B38" i="21"/>
  <c r="A38" i="21"/>
  <c r="G36" i="21"/>
  <c r="F36" i="21"/>
  <c r="E36" i="21"/>
  <c r="D36" i="21"/>
  <c r="C36" i="21"/>
  <c r="B36" i="21"/>
  <c r="A36" i="21"/>
  <c r="G31" i="21"/>
  <c r="F31" i="21"/>
  <c r="E31" i="21"/>
  <c r="D31" i="21"/>
  <c r="C31" i="21"/>
  <c r="B31" i="21"/>
  <c r="A31" i="21"/>
  <c r="G20" i="21"/>
  <c r="F20" i="21"/>
  <c r="E20" i="21"/>
  <c r="D20" i="21"/>
  <c r="C20" i="21"/>
  <c r="B20" i="21"/>
  <c r="A20" i="21"/>
  <c r="G33" i="21"/>
  <c r="F33" i="21"/>
  <c r="E33" i="21"/>
  <c r="D33" i="21"/>
  <c r="C33" i="21"/>
  <c r="B33" i="21"/>
  <c r="A33" i="21"/>
  <c r="H33" i="21" s="1"/>
  <c r="G19" i="21"/>
  <c r="F19" i="21"/>
  <c r="E19" i="21"/>
  <c r="D19" i="21"/>
  <c r="C19" i="21"/>
  <c r="B19" i="21"/>
  <c r="A19" i="21"/>
  <c r="G29" i="21"/>
  <c r="F29" i="21"/>
  <c r="E29" i="21"/>
  <c r="D29" i="21"/>
  <c r="C29" i="21"/>
  <c r="B29" i="21"/>
  <c r="A29" i="21"/>
  <c r="G18" i="21"/>
  <c r="F18" i="21"/>
  <c r="E18" i="21"/>
  <c r="D18" i="21"/>
  <c r="C18" i="21"/>
  <c r="B18" i="21"/>
  <c r="A18" i="21"/>
  <c r="H18" i="21" s="1"/>
  <c r="G5" i="21"/>
  <c r="F5" i="21"/>
  <c r="E5" i="21"/>
  <c r="D5" i="21"/>
  <c r="C5" i="21"/>
  <c r="B5" i="21"/>
  <c r="A5" i="21"/>
  <c r="G23" i="21"/>
  <c r="F23" i="21"/>
  <c r="E23" i="21"/>
  <c r="D23" i="21"/>
  <c r="C23" i="21"/>
  <c r="B23" i="21"/>
  <c r="A23" i="21"/>
  <c r="G40" i="21"/>
  <c r="F40" i="21"/>
  <c r="E40" i="21"/>
  <c r="D40" i="21"/>
  <c r="C40" i="21"/>
  <c r="B40" i="21"/>
  <c r="A40" i="21"/>
  <c r="G39" i="21"/>
  <c r="F39" i="21"/>
  <c r="E39" i="21"/>
  <c r="D39" i="21"/>
  <c r="C39" i="21"/>
  <c r="B39" i="21"/>
  <c r="A39" i="21"/>
  <c r="G37" i="21"/>
  <c r="I37" i="21" s="1"/>
  <c r="F37" i="21"/>
  <c r="E37" i="21"/>
  <c r="D37" i="21"/>
  <c r="C37" i="21"/>
  <c r="B37" i="21"/>
  <c r="A37" i="21"/>
  <c r="H37" i="21" s="1"/>
  <c r="G30" i="21"/>
  <c r="F30" i="21"/>
  <c r="E30" i="21"/>
  <c r="D30" i="21"/>
  <c r="C30" i="21"/>
  <c r="B30" i="21"/>
  <c r="A30" i="21"/>
  <c r="H30" i="21" s="1"/>
  <c r="G8" i="21"/>
  <c r="F8" i="21"/>
  <c r="E8" i="21"/>
  <c r="D8" i="21"/>
  <c r="C8" i="21"/>
  <c r="B8" i="21"/>
  <c r="A8" i="21"/>
  <c r="G28" i="21"/>
  <c r="F28" i="21"/>
  <c r="E28" i="21"/>
  <c r="D28" i="21"/>
  <c r="C28" i="21"/>
  <c r="B28" i="21"/>
  <c r="A28" i="21"/>
  <c r="G27" i="21"/>
  <c r="F27" i="21"/>
  <c r="E27" i="21"/>
  <c r="D27" i="21"/>
  <c r="C27" i="21"/>
  <c r="B27" i="21"/>
  <c r="A27" i="21"/>
  <c r="G32" i="21"/>
  <c r="F32" i="21"/>
  <c r="E32" i="21"/>
  <c r="D32" i="21"/>
  <c r="C32" i="21"/>
  <c r="B32" i="21"/>
  <c r="A32" i="21"/>
  <c r="G10" i="21"/>
  <c r="J10" i="21" s="1"/>
  <c r="F10" i="21"/>
  <c r="E10" i="21"/>
  <c r="D10" i="21"/>
  <c r="C10" i="21"/>
  <c r="B10" i="21"/>
  <c r="A10" i="21"/>
  <c r="H10" i="21"/>
  <c r="G17" i="21"/>
  <c r="F17" i="21"/>
  <c r="H17" i="21" s="1"/>
  <c r="E17" i="21"/>
  <c r="D17" i="21"/>
  <c r="C17" i="21"/>
  <c r="B17" i="21"/>
  <c r="A17" i="21"/>
  <c r="G11" i="21"/>
  <c r="F11" i="21"/>
  <c r="E11" i="21"/>
  <c r="D11" i="21"/>
  <c r="C11" i="21"/>
  <c r="B11" i="21"/>
  <c r="A11" i="21"/>
  <c r="H11" i="21" s="1"/>
  <c r="J11" i="21" s="1"/>
  <c r="G24" i="21"/>
  <c r="F24" i="21"/>
  <c r="E24" i="21"/>
  <c r="D24" i="21"/>
  <c r="C24" i="21"/>
  <c r="B24" i="21"/>
  <c r="A24" i="21"/>
  <c r="G14" i="21"/>
  <c r="F14" i="21"/>
  <c r="E14" i="21"/>
  <c r="D14" i="21"/>
  <c r="C14" i="21"/>
  <c r="B14" i="21"/>
  <c r="A14" i="21"/>
  <c r="G22" i="21"/>
  <c r="F22" i="21"/>
  <c r="E22" i="21"/>
  <c r="D22" i="21"/>
  <c r="C22" i="21"/>
  <c r="B22" i="21"/>
  <c r="A22" i="21"/>
  <c r="G3" i="21"/>
  <c r="F3" i="21"/>
  <c r="H3" i="21"/>
  <c r="E3" i="21"/>
  <c r="D3" i="21"/>
  <c r="C3" i="21"/>
  <c r="B3" i="21"/>
  <c r="A3" i="21"/>
  <c r="G6" i="21"/>
  <c r="F6" i="21"/>
  <c r="E6" i="21"/>
  <c r="D6" i="21"/>
  <c r="C6" i="21"/>
  <c r="B6" i="21"/>
  <c r="A6" i="21"/>
  <c r="H6" i="21" s="1"/>
  <c r="I6" i="21" s="1"/>
  <c r="G15" i="21"/>
  <c r="F15" i="21"/>
  <c r="E15" i="21"/>
  <c r="D15" i="21"/>
  <c r="C15" i="21"/>
  <c r="B15" i="21"/>
  <c r="A15" i="21"/>
  <c r="G16" i="21"/>
  <c r="F16" i="21"/>
  <c r="E16" i="21"/>
  <c r="D16" i="21"/>
  <c r="C16" i="21"/>
  <c r="B16" i="21"/>
  <c r="A16" i="21"/>
  <c r="G12" i="21"/>
  <c r="F12" i="21"/>
  <c r="E12" i="21"/>
  <c r="D12" i="21"/>
  <c r="C12" i="21"/>
  <c r="B12" i="21"/>
  <c r="A12" i="21"/>
  <c r="G13" i="21"/>
  <c r="F13" i="21"/>
  <c r="E13" i="21"/>
  <c r="D13" i="21"/>
  <c r="C13" i="21"/>
  <c r="B13" i="21"/>
  <c r="A13" i="21"/>
  <c r="G9" i="21"/>
  <c r="F9" i="21"/>
  <c r="E9" i="21"/>
  <c r="D9" i="21"/>
  <c r="C9" i="21"/>
  <c r="B9" i="21"/>
  <c r="A9" i="21"/>
  <c r="G2" i="21"/>
  <c r="I2" i="21" s="1"/>
  <c r="K2" i="21" s="1"/>
  <c r="F2" i="21"/>
  <c r="E2" i="21"/>
  <c r="D2" i="21"/>
  <c r="C2" i="21"/>
  <c r="B2" i="21"/>
  <c r="A2" i="21"/>
  <c r="H2" i="21"/>
  <c r="G7" i="21"/>
  <c r="F7" i="21"/>
  <c r="E7" i="21"/>
  <c r="D7" i="21"/>
  <c r="C7" i="21"/>
  <c r="B7" i="21"/>
  <c r="A7" i="21"/>
  <c r="H7" i="21" s="1"/>
  <c r="A4" i="21"/>
  <c r="H4" i="21" s="1"/>
  <c r="G4" i="21"/>
  <c r="F4" i="21"/>
  <c r="E4" i="21"/>
  <c r="D4" i="21"/>
  <c r="C4" i="21"/>
  <c r="B4" i="21"/>
  <c r="C2" i="27"/>
  <c r="A3" i="27"/>
  <c r="A2" i="27"/>
  <c r="H2" i="27" s="1"/>
  <c r="G2" i="27"/>
  <c r="J2" i="27" s="1"/>
  <c r="F2" i="27"/>
  <c r="E2" i="27"/>
  <c r="D2" i="27"/>
  <c r="B2" i="27"/>
  <c r="L121" i="30"/>
  <c r="M121" i="30"/>
  <c r="J121" i="30"/>
  <c r="K121" i="30"/>
  <c r="L120" i="30"/>
  <c r="M120" i="30" s="1"/>
  <c r="J120" i="30"/>
  <c r="K120" i="30" s="1"/>
  <c r="L119" i="30"/>
  <c r="M119" i="30"/>
  <c r="J119" i="30"/>
  <c r="K119" i="30" s="1"/>
  <c r="L118" i="30"/>
  <c r="M118" i="30"/>
  <c r="J118" i="30"/>
  <c r="K118" i="30"/>
  <c r="L117" i="30"/>
  <c r="M117" i="30" s="1"/>
  <c r="J117" i="30"/>
  <c r="K117" i="30" s="1"/>
  <c r="L116" i="30"/>
  <c r="M116" i="30"/>
  <c r="J116" i="30"/>
  <c r="K116" i="30" s="1"/>
  <c r="L115" i="30"/>
  <c r="M115" i="30"/>
  <c r="J115" i="30"/>
  <c r="K115" i="30"/>
  <c r="L114" i="30"/>
  <c r="M114" i="30" s="1"/>
  <c r="J114" i="30"/>
  <c r="K114" i="30" s="1"/>
  <c r="L113" i="30"/>
  <c r="M113" i="30"/>
  <c r="J113" i="30"/>
  <c r="K113" i="30" s="1"/>
  <c r="L112" i="30"/>
  <c r="M112" i="30"/>
  <c r="J112" i="30"/>
  <c r="K112" i="30"/>
  <c r="L111" i="30"/>
  <c r="M111" i="30" s="1"/>
  <c r="J111" i="30"/>
  <c r="K111" i="30" s="1"/>
  <c r="L110" i="30"/>
  <c r="M110" i="30"/>
  <c r="J110" i="30"/>
  <c r="K110" i="30" s="1"/>
  <c r="L109" i="30"/>
  <c r="M109" i="30"/>
  <c r="J109" i="30"/>
  <c r="K109" i="30"/>
  <c r="L108" i="30"/>
  <c r="M108" i="30" s="1"/>
  <c r="J108" i="30"/>
  <c r="K108" i="30" s="1"/>
  <c r="L107" i="30"/>
  <c r="M107" i="30"/>
  <c r="J107" i="30"/>
  <c r="K107" i="30" s="1"/>
  <c r="L106" i="30"/>
  <c r="M106" i="30"/>
  <c r="J106" i="30"/>
  <c r="K106" i="30"/>
  <c r="L105" i="30"/>
  <c r="M105" i="30" s="1"/>
  <c r="J105" i="30"/>
  <c r="K105" i="30" s="1"/>
  <c r="L104" i="30"/>
  <c r="M104" i="30"/>
  <c r="J104" i="30"/>
  <c r="K104" i="30" s="1"/>
  <c r="L103" i="30"/>
  <c r="M103" i="30"/>
  <c r="J103" i="30"/>
  <c r="K103" i="30"/>
  <c r="L102" i="30"/>
  <c r="M102" i="30" s="1"/>
  <c r="J102" i="30"/>
  <c r="K102" i="30" s="1"/>
  <c r="L101" i="30"/>
  <c r="M101" i="30"/>
  <c r="J101" i="30"/>
  <c r="K101" i="30" s="1"/>
  <c r="L100" i="30"/>
  <c r="M100" i="30"/>
  <c r="J100" i="30"/>
  <c r="K100" i="30"/>
  <c r="L99" i="30"/>
  <c r="M99" i="30" s="1"/>
  <c r="J99" i="30"/>
  <c r="K99" i="30" s="1"/>
  <c r="L98" i="30"/>
  <c r="M98" i="30"/>
  <c r="J98" i="30"/>
  <c r="K98" i="30" s="1"/>
  <c r="L97" i="30"/>
  <c r="M97" i="30"/>
  <c r="J97" i="30"/>
  <c r="K97" i="30"/>
  <c r="G100" i="25"/>
  <c r="G99" i="25"/>
  <c r="G98" i="25"/>
  <c r="K98" i="25" s="1"/>
  <c r="L98" i="25" s="1"/>
  <c r="G97" i="25"/>
  <c r="G96" i="25"/>
  <c r="G95" i="25"/>
  <c r="G94" i="25"/>
  <c r="G93" i="25"/>
  <c r="G92" i="25"/>
  <c r="G91" i="25"/>
  <c r="G90" i="25"/>
  <c r="G89" i="25"/>
  <c r="G88" i="25"/>
  <c r="G87" i="25"/>
  <c r="G86" i="25"/>
  <c r="K86" i="25" s="1"/>
  <c r="L86" i="25" s="1"/>
  <c r="G85" i="25"/>
  <c r="G84" i="25"/>
  <c r="G83" i="25"/>
  <c r="G82" i="25"/>
  <c r="G81" i="25"/>
  <c r="G80" i="25"/>
  <c r="G79" i="25"/>
  <c r="G78" i="25"/>
  <c r="J78" i="25"/>
  <c r="G77" i="25"/>
  <c r="G76" i="25"/>
  <c r="G75" i="25"/>
  <c r="K75" i="25" s="1"/>
  <c r="L75" i="25" s="1"/>
  <c r="G74" i="25"/>
  <c r="G73" i="25"/>
  <c r="H72" i="25"/>
  <c r="G72" i="25"/>
  <c r="G71" i="25"/>
  <c r="G70" i="25"/>
  <c r="I70" i="25"/>
  <c r="G69" i="25"/>
  <c r="G68" i="25"/>
  <c r="G67" i="25"/>
  <c r="G66" i="25"/>
  <c r="G65" i="25"/>
  <c r="G64" i="25"/>
  <c r="K64" i="25" s="1"/>
  <c r="G63" i="25"/>
  <c r="G62" i="25"/>
  <c r="G61" i="25"/>
  <c r="G60" i="25"/>
  <c r="G59" i="25"/>
  <c r="G58" i="25"/>
  <c r="G57" i="25"/>
  <c r="G56" i="25"/>
  <c r="K56" i="25"/>
  <c r="L56" i="25" s="1"/>
  <c r="G55" i="25"/>
  <c r="G54" i="25"/>
  <c r="J54" i="25"/>
  <c r="G53" i="25"/>
  <c r="K53" i="25" s="1"/>
  <c r="G52" i="25"/>
  <c r="I52" i="25" s="1"/>
  <c r="G51" i="25"/>
  <c r="G50" i="25"/>
  <c r="G49" i="25"/>
  <c r="G48" i="25"/>
  <c r="J48" i="25" s="1"/>
  <c r="G47" i="25"/>
  <c r="J47" i="25" s="1"/>
  <c r="G46" i="25"/>
  <c r="G45" i="25"/>
  <c r="G44" i="25"/>
  <c r="G43" i="25"/>
  <c r="G42" i="25"/>
  <c r="G41" i="25"/>
  <c r="G40" i="25"/>
  <c r="J40" i="25"/>
  <c r="G39" i="25"/>
  <c r="G38" i="25"/>
  <c r="J38" i="25" s="1"/>
  <c r="G37" i="25"/>
  <c r="G36" i="25"/>
  <c r="J36" i="25"/>
  <c r="G35" i="25"/>
  <c r="G34" i="25"/>
  <c r="G33" i="25"/>
  <c r="G32" i="25"/>
  <c r="I32" i="25" s="1"/>
  <c r="G31" i="25"/>
  <c r="G30" i="25"/>
  <c r="I30" i="25" s="1"/>
  <c r="G29" i="25"/>
  <c r="G28" i="25"/>
  <c r="G27" i="25"/>
  <c r="G26" i="25"/>
  <c r="G25" i="25"/>
  <c r="G24" i="25"/>
  <c r="G23" i="25"/>
  <c r="G22" i="25"/>
  <c r="K22" i="25" s="1"/>
  <c r="L22" i="25" s="1"/>
  <c r="G21" i="25"/>
  <c r="G20" i="25"/>
  <c r="G19" i="25"/>
  <c r="G18" i="25"/>
  <c r="G17" i="25"/>
  <c r="G16" i="25"/>
  <c r="G15" i="25"/>
  <c r="G14" i="25"/>
  <c r="K14" i="25" s="1"/>
  <c r="L14" i="25" s="1"/>
  <c r="G13" i="25"/>
  <c r="G12" i="25"/>
  <c r="G11" i="25"/>
  <c r="G10" i="25"/>
  <c r="G9" i="25"/>
  <c r="G8" i="25"/>
  <c r="G7" i="25"/>
  <c r="G6" i="25"/>
  <c r="K6" i="25" s="1"/>
  <c r="L6" i="25" s="1"/>
  <c r="G5" i="25"/>
  <c r="G4" i="25"/>
  <c r="J4" i="25" s="1"/>
  <c r="G3" i="25"/>
  <c r="G100" i="29"/>
  <c r="K100" i="29" s="1"/>
  <c r="L100" i="29" s="1"/>
  <c r="F100" i="29"/>
  <c r="E100" i="29"/>
  <c r="D100" i="29"/>
  <c r="C100" i="29"/>
  <c r="B100" i="29"/>
  <c r="A100" i="29"/>
  <c r="H100" i="29" s="1"/>
  <c r="G99" i="29"/>
  <c r="F99" i="29"/>
  <c r="E99" i="29"/>
  <c r="D99" i="29"/>
  <c r="C99" i="29"/>
  <c r="B99" i="29"/>
  <c r="A99" i="29"/>
  <c r="H99" i="29" s="1"/>
  <c r="G98" i="29"/>
  <c r="F98" i="29"/>
  <c r="E98" i="29"/>
  <c r="D98" i="29"/>
  <c r="C98" i="29"/>
  <c r="B98" i="29"/>
  <c r="A98" i="29"/>
  <c r="G97" i="29"/>
  <c r="F97" i="29"/>
  <c r="E97" i="29"/>
  <c r="D97" i="29"/>
  <c r="C97" i="29"/>
  <c r="B97" i="29"/>
  <c r="A97" i="29"/>
  <c r="H97" i="29"/>
  <c r="G96" i="29"/>
  <c r="K96" i="29" s="1"/>
  <c r="F96" i="29"/>
  <c r="E96" i="29"/>
  <c r="D96" i="29"/>
  <c r="C96" i="29"/>
  <c r="B96" i="29"/>
  <c r="A96" i="29"/>
  <c r="H96" i="29" s="1"/>
  <c r="G95" i="29"/>
  <c r="F95" i="29"/>
  <c r="E95" i="29"/>
  <c r="D95" i="29"/>
  <c r="C95" i="29"/>
  <c r="B95" i="29"/>
  <c r="A95" i="29"/>
  <c r="G94" i="29"/>
  <c r="F94" i="29"/>
  <c r="E94" i="29"/>
  <c r="D94" i="29"/>
  <c r="C94" i="29"/>
  <c r="B94" i="29"/>
  <c r="A94" i="29"/>
  <c r="G93" i="29"/>
  <c r="F93" i="29"/>
  <c r="E93" i="29"/>
  <c r="D93" i="29"/>
  <c r="C93" i="29"/>
  <c r="B93" i="29"/>
  <c r="A93" i="29"/>
  <c r="H93" i="29"/>
  <c r="G92" i="29"/>
  <c r="F92" i="29"/>
  <c r="E92" i="29"/>
  <c r="D92" i="29"/>
  <c r="C92" i="29"/>
  <c r="B92" i="29"/>
  <c r="A92" i="29"/>
  <c r="H92" i="29" s="1"/>
  <c r="G91" i="29"/>
  <c r="F91" i="29"/>
  <c r="E91" i="29"/>
  <c r="D91" i="29"/>
  <c r="C91" i="29"/>
  <c r="B91" i="29"/>
  <c r="A91" i="29"/>
  <c r="G90" i="29"/>
  <c r="F90" i="29"/>
  <c r="E90" i="29"/>
  <c r="D90" i="29"/>
  <c r="C90" i="29"/>
  <c r="B90" i="29"/>
  <c r="A90" i="29"/>
  <c r="G89" i="29"/>
  <c r="F89" i="29"/>
  <c r="E89" i="29"/>
  <c r="D89" i="29"/>
  <c r="C89" i="29"/>
  <c r="B89" i="29"/>
  <c r="A89" i="29"/>
  <c r="H89" i="29"/>
  <c r="G88" i="29"/>
  <c r="F88" i="29"/>
  <c r="E88" i="29"/>
  <c r="D88" i="29"/>
  <c r="C88" i="29"/>
  <c r="B88" i="29"/>
  <c r="A88" i="29"/>
  <c r="H88" i="29" s="1"/>
  <c r="G87" i="29"/>
  <c r="F87" i="29"/>
  <c r="E87" i="29"/>
  <c r="D87" i="29"/>
  <c r="C87" i="29"/>
  <c r="B87" i="29"/>
  <c r="A87" i="29"/>
  <c r="G86" i="29"/>
  <c r="F86" i="29"/>
  <c r="E86" i="29"/>
  <c r="D86" i="29"/>
  <c r="C86" i="29"/>
  <c r="B86" i="29"/>
  <c r="A86" i="29"/>
  <c r="G85" i="29"/>
  <c r="F85" i="29"/>
  <c r="E85" i="29"/>
  <c r="D85" i="29"/>
  <c r="C85" i="29"/>
  <c r="B85" i="29"/>
  <c r="A85" i="29"/>
  <c r="H85" i="29"/>
  <c r="G84" i="29"/>
  <c r="K84" i="29" s="1"/>
  <c r="F84" i="29"/>
  <c r="E84" i="29"/>
  <c r="D84" i="29"/>
  <c r="C84" i="29"/>
  <c r="B84" i="29"/>
  <c r="A84" i="29"/>
  <c r="H84" i="29" s="1"/>
  <c r="G83" i="29"/>
  <c r="F83" i="29"/>
  <c r="E83" i="29"/>
  <c r="D83" i="29"/>
  <c r="C83" i="29"/>
  <c r="B83" i="29"/>
  <c r="A83" i="29"/>
  <c r="G82" i="29"/>
  <c r="F82" i="29"/>
  <c r="E82" i="29"/>
  <c r="D82" i="29"/>
  <c r="C82" i="29"/>
  <c r="B82" i="29"/>
  <c r="A82" i="29"/>
  <c r="G81" i="29"/>
  <c r="F81" i="29"/>
  <c r="E81" i="29"/>
  <c r="D81" i="29"/>
  <c r="C81" i="29"/>
  <c r="B81" i="29"/>
  <c r="A81" i="29"/>
  <c r="H81" i="29"/>
  <c r="G80" i="29"/>
  <c r="F80" i="29"/>
  <c r="E80" i="29"/>
  <c r="D80" i="29"/>
  <c r="C80" i="29"/>
  <c r="B80" i="29"/>
  <c r="A80" i="29"/>
  <c r="H80" i="29" s="1"/>
  <c r="G79" i="29"/>
  <c r="I79" i="29" s="1"/>
  <c r="F79" i="29"/>
  <c r="E79" i="29"/>
  <c r="D79" i="29"/>
  <c r="C79" i="29"/>
  <c r="B79" i="29"/>
  <c r="A79" i="29"/>
  <c r="G78" i="29"/>
  <c r="F78" i="29"/>
  <c r="E78" i="29"/>
  <c r="D78" i="29"/>
  <c r="C78" i="29"/>
  <c r="B78" i="29"/>
  <c r="A78" i="29"/>
  <c r="G77" i="29"/>
  <c r="F77" i="29"/>
  <c r="E77" i="29"/>
  <c r="D77" i="29"/>
  <c r="C77" i="29"/>
  <c r="B77" i="29"/>
  <c r="A77" i="29"/>
  <c r="H77" i="29"/>
  <c r="G76" i="29"/>
  <c r="F76" i="29"/>
  <c r="E76" i="29"/>
  <c r="D76" i="29"/>
  <c r="C76" i="29"/>
  <c r="B76" i="29"/>
  <c r="A76" i="29"/>
  <c r="H76" i="29" s="1"/>
  <c r="G75" i="29"/>
  <c r="F75" i="29"/>
  <c r="E75" i="29"/>
  <c r="D75" i="29"/>
  <c r="C75" i="29"/>
  <c r="B75" i="29"/>
  <c r="A75" i="29"/>
  <c r="H75" i="29" s="1"/>
  <c r="G74" i="29"/>
  <c r="F74" i="29"/>
  <c r="E74" i="29"/>
  <c r="D74" i="29"/>
  <c r="C74" i="29"/>
  <c r="B74" i="29"/>
  <c r="A74" i="29"/>
  <c r="G73" i="29"/>
  <c r="F73" i="29"/>
  <c r="E73" i="29"/>
  <c r="D73" i="29"/>
  <c r="C73" i="29"/>
  <c r="B73" i="29"/>
  <c r="A73" i="29"/>
  <c r="H73" i="29"/>
  <c r="G72" i="29"/>
  <c r="K72" i="29" s="1"/>
  <c r="F72" i="29"/>
  <c r="E72" i="29"/>
  <c r="D72" i="29"/>
  <c r="C72" i="29"/>
  <c r="B72" i="29"/>
  <c r="A72" i="29"/>
  <c r="H72" i="29" s="1"/>
  <c r="G71" i="29"/>
  <c r="F71" i="29"/>
  <c r="E71" i="29"/>
  <c r="D71" i="29"/>
  <c r="C71" i="29"/>
  <c r="B71" i="29"/>
  <c r="A71" i="29"/>
  <c r="G70" i="29"/>
  <c r="F70" i="29"/>
  <c r="E70" i="29"/>
  <c r="D70" i="29"/>
  <c r="C70" i="29"/>
  <c r="B70" i="29"/>
  <c r="A70" i="29"/>
  <c r="G69" i="29"/>
  <c r="F69" i="29"/>
  <c r="E69" i="29"/>
  <c r="D69" i="29"/>
  <c r="C69" i="29"/>
  <c r="B69" i="29"/>
  <c r="A69" i="29"/>
  <c r="G68" i="29"/>
  <c r="F68" i="29"/>
  <c r="E68" i="29"/>
  <c r="D68" i="29"/>
  <c r="C68" i="29"/>
  <c r="B68" i="29"/>
  <c r="A68" i="29"/>
  <c r="H68" i="29"/>
  <c r="G67" i="29"/>
  <c r="F67" i="29"/>
  <c r="E67" i="29"/>
  <c r="D67" i="29"/>
  <c r="C67" i="29"/>
  <c r="B67" i="29"/>
  <c r="A67" i="29"/>
  <c r="G66" i="29"/>
  <c r="F66" i="29"/>
  <c r="E66" i="29"/>
  <c r="D66" i="29"/>
  <c r="C66" i="29"/>
  <c r="B66" i="29"/>
  <c r="A66" i="29"/>
  <c r="G65" i="29"/>
  <c r="F65" i="29"/>
  <c r="E65" i="29"/>
  <c r="D65" i="29"/>
  <c r="C65" i="29"/>
  <c r="B65" i="29"/>
  <c r="A65" i="29"/>
  <c r="H65" i="29" s="1"/>
  <c r="G64" i="29"/>
  <c r="F64" i="29"/>
  <c r="E64" i="29"/>
  <c r="D64" i="29"/>
  <c r="C64" i="29"/>
  <c r="B64" i="29"/>
  <c r="A64" i="29"/>
  <c r="H64" i="29"/>
  <c r="G63" i="29"/>
  <c r="F63" i="29"/>
  <c r="E63" i="29"/>
  <c r="D63" i="29"/>
  <c r="C63" i="29"/>
  <c r="B63" i="29"/>
  <c r="A63" i="29"/>
  <c r="G62" i="29"/>
  <c r="F62" i="29"/>
  <c r="E62" i="29"/>
  <c r="D62" i="29"/>
  <c r="C62" i="29"/>
  <c r="B62" i="29"/>
  <c r="A62" i="29"/>
  <c r="H62" i="29" s="1"/>
  <c r="G61" i="29"/>
  <c r="F61" i="29"/>
  <c r="E61" i="29"/>
  <c r="D61" i="29"/>
  <c r="C61" i="29"/>
  <c r="B61" i="29"/>
  <c r="A61" i="29"/>
  <c r="H61" i="29" s="1"/>
  <c r="G60" i="29"/>
  <c r="F60" i="29"/>
  <c r="E60" i="29"/>
  <c r="D60" i="29"/>
  <c r="C60" i="29"/>
  <c r="B60" i="29"/>
  <c r="A60" i="29"/>
  <c r="H60" i="29"/>
  <c r="G59" i="29"/>
  <c r="F59" i="29"/>
  <c r="E59" i="29"/>
  <c r="D59" i="29"/>
  <c r="C59" i="29"/>
  <c r="B59" i="29"/>
  <c r="A59" i="29"/>
  <c r="G58" i="29"/>
  <c r="F58" i="29"/>
  <c r="E58" i="29"/>
  <c r="D58" i="29"/>
  <c r="C58" i="29"/>
  <c r="B58" i="29"/>
  <c r="A58" i="29"/>
  <c r="G57" i="29"/>
  <c r="F57" i="29"/>
  <c r="E57" i="29"/>
  <c r="D57" i="29"/>
  <c r="C57" i="29"/>
  <c r="B57" i="29"/>
  <c r="A57" i="29"/>
  <c r="H57" i="29" s="1"/>
  <c r="G56" i="29"/>
  <c r="F56" i="29"/>
  <c r="E56" i="29"/>
  <c r="D56" i="29"/>
  <c r="C56" i="29"/>
  <c r="B56" i="29"/>
  <c r="A56" i="29"/>
  <c r="H56" i="29"/>
  <c r="G55" i="29"/>
  <c r="F55" i="29"/>
  <c r="E55" i="29"/>
  <c r="D55" i="29"/>
  <c r="C55" i="29"/>
  <c r="B55" i="29"/>
  <c r="A55" i="29"/>
  <c r="G54" i="29"/>
  <c r="F54" i="29"/>
  <c r="E54" i="29"/>
  <c r="D54" i="29"/>
  <c r="C54" i="29"/>
  <c r="B54" i="29"/>
  <c r="A54" i="29"/>
  <c r="G53" i="29"/>
  <c r="F53" i="29"/>
  <c r="E53" i="29"/>
  <c r="D53" i="29"/>
  <c r="C53" i="29"/>
  <c r="B53" i="29"/>
  <c r="A53" i="29"/>
  <c r="H53" i="29" s="1"/>
  <c r="G52" i="29"/>
  <c r="F52" i="29"/>
  <c r="E52" i="29"/>
  <c r="D52" i="29"/>
  <c r="C52" i="29"/>
  <c r="B52" i="29"/>
  <c r="A52" i="29"/>
  <c r="H52" i="29" s="1"/>
  <c r="G51" i="29"/>
  <c r="F51" i="29"/>
  <c r="E51" i="29"/>
  <c r="D51" i="29"/>
  <c r="C51" i="29"/>
  <c r="B51" i="29"/>
  <c r="A51" i="29"/>
  <c r="G50" i="29"/>
  <c r="I50" i="29" s="1"/>
  <c r="F50" i="29"/>
  <c r="E50" i="29"/>
  <c r="D50" i="29"/>
  <c r="C50" i="29"/>
  <c r="B50" i="29"/>
  <c r="A50" i="29"/>
  <c r="G49" i="29"/>
  <c r="F49" i="29"/>
  <c r="E49" i="29"/>
  <c r="D49" i="29"/>
  <c r="C49" i="29"/>
  <c r="B49" i="29"/>
  <c r="A49" i="29"/>
  <c r="H49" i="29" s="1"/>
  <c r="G48" i="29"/>
  <c r="F48" i="29"/>
  <c r="E48" i="29"/>
  <c r="D48" i="29"/>
  <c r="C48" i="29"/>
  <c r="B48" i="29"/>
  <c r="A48" i="29"/>
  <c r="H48" i="29"/>
  <c r="G47" i="29"/>
  <c r="F47" i="29"/>
  <c r="E47" i="29"/>
  <c r="D47" i="29"/>
  <c r="C47" i="29"/>
  <c r="B47" i="29"/>
  <c r="A47" i="29"/>
  <c r="G46" i="29"/>
  <c r="F46" i="29"/>
  <c r="E46" i="29"/>
  <c r="D46" i="29"/>
  <c r="C46" i="29"/>
  <c r="B46" i="29"/>
  <c r="A46" i="29"/>
  <c r="H46" i="29" s="1"/>
  <c r="G45" i="29"/>
  <c r="F45" i="29"/>
  <c r="E45" i="29"/>
  <c r="D45" i="29"/>
  <c r="C45" i="29"/>
  <c r="B45" i="29"/>
  <c r="A45" i="29"/>
  <c r="H45" i="29" s="1"/>
  <c r="G44" i="29"/>
  <c r="F44" i="29"/>
  <c r="E44" i="29"/>
  <c r="D44" i="29"/>
  <c r="C44" i="29"/>
  <c r="B44" i="29"/>
  <c r="A44" i="29"/>
  <c r="H44" i="29" s="1"/>
  <c r="G43" i="29"/>
  <c r="F43" i="29"/>
  <c r="E43" i="29"/>
  <c r="D43" i="29"/>
  <c r="C43" i="29"/>
  <c r="B43" i="29"/>
  <c r="A43" i="29"/>
  <c r="G42" i="29"/>
  <c r="F42" i="29"/>
  <c r="E42" i="29"/>
  <c r="D42" i="29"/>
  <c r="C42" i="29"/>
  <c r="B42" i="29"/>
  <c r="A42" i="29"/>
  <c r="G41" i="29"/>
  <c r="F41" i="29"/>
  <c r="E41" i="29"/>
  <c r="D41" i="29"/>
  <c r="C41" i="29"/>
  <c r="B41" i="29"/>
  <c r="A41" i="29"/>
  <c r="H41" i="29" s="1"/>
  <c r="G40" i="29"/>
  <c r="F40" i="29"/>
  <c r="E40" i="29"/>
  <c r="D40" i="29"/>
  <c r="C40" i="29"/>
  <c r="B40" i="29"/>
  <c r="A40" i="29"/>
  <c r="H40" i="29"/>
  <c r="G39" i="29"/>
  <c r="F39" i="29"/>
  <c r="E39" i="29"/>
  <c r="D39" i="29"/>
  <c r="C39" i="29"/>
  <c r="B39" i="29"/>
  <c r="A39" i="29"/>
  <c r="G38" i="29"/>
  <c r="F38" i="29"/>
  <c r="E38" i="29"/>
  <c r="D38" i="29"/>
  <c r="C38" i="29"/>
  <c r="B38" i="29"/>
  <c r="A38" i="29"/>
  <c r="H38" i="29" s="1"/>
  <c r="G37" i="29"/>
  <c r="F37" i="29"/>
  <c r="E37" i="29"/>
  <c r="D37" i="29"/>
  <c r="C37" i="29"/>
  <c r="B37" i="29"/>
  <c r="A37" i="29"/>
  <c r="H37" i="29" s="1"/>
  <c r="G36" i="29"/>
  <c r="F36" i="29"/>
  <c r="E36" i="29"/>
  <c r="D36" i="29"/>
  <c r="C36" i="29"/>
  <c r="B36" i="29"/>
  <c r="A36" i="29"/>
  <c r="H36" i="29"/>
  <c r="G35" i="29"/>
  <c r="F35" i="29"/>
  <c r="E35" i="29"/>
  <c r="D35" i="29"/>
  <c r="C35" i="29"/>
  <c r="B35" i="29"/>
  <c r="A35" i="29"/>
  <c r="G34" i="29"/>
  <c r="J34" i="29" s="1"/>
  <c r="F34" i="29"/>
  <c r="E34" i="29"/>
  <c r="D34" i="29"/>
  <c r="C34" i="29"/>
  <c r="B34" i="29"/>
  <c r="A34" i="29"/>
  <c r="G33" i="29"/>
  <c r="F33" i="29"/>
  <c r="E33" i="29"/>
  <c r="D33" i="29"/>
  <c r="C33" i="29"/>
  <c r="B33" i="29"/>
  <c r="A33" i="29"/>
  <c r="G32" i="29"/>
  <c r="F32" i="29"/>
  <c r="E32" i="29"/>
  <c r="D32" i="29"/>
  <c r="C32" i="29"/>
  <c r="B32" i="29"/>
  <c r="A32" i="29"/>
  <c r="H32" i="29"/>
  <c r="G31" i="29"/>
  <c r="F31" i="29"/>
  <c r="E31" i="29"/>
  <c r="D31" i="29"/>
  <c r="C31" i="29"/>
  <c r="B31" i="29"/>
  <c r="A31" i="29"/>
  <c r="G30" i="29"/>
  <c r="K30" i="29" s="1"/>
  <c r="L30" i="29" s="1"/>
  <c r="F30" i="29"/>
  <c r="E30" i="29"/>
  <c r="D30" i="29"/>
  <c r="C30" i="29"/>
  <c r="B30" i="29"/>
  <c r="A30" i="29"/>
  <c r="G29" i="29"/>
  <c r="F29" i="29"/>
  <c r="E29" i="29"/>
  <c r="D29" i="29"/>
  <c r="C29" i="29"/>
  <c r="B29" i="29"/>
  <c r="A29" i="29"/>
  <c r="H29" i="29"/>
  <c r="G28" i="29"/>
  <c r="F28" i="29"/>
  <c r="E28" i="29"/>
  <c r="D28" i="29"/>
  <c r="C28" i="29"/>
  <c r="B28" i="29"/>
  <c r="A28" i="29"/>
  <c r="H28" i="29" s="1"/>
  <c r="G27" i="29"/>
  <c r="F27" i="29"/>
  <c r="E27" i="29"/>
  <c r="D27" i="29"/>
  <c r="C27" i="29"/>
  <c r="B27" i="29"/>
  <c r="A27" i="29"/>
  <c r="G26" i="29"/>
  <c r="F26" i="29"/>
  <c r="E26" i="29"/>
  <c r="D26" i="29"/>
  <c r="C26" i="29"/>
  <c r="B26" i="29"/>
  <c r="A26" i="29"/>
  <c r="G25" i="29"/>
  <c r="F25" i="29"/>
  <c r="E25" i="29"/>
  <c r="D25" i="29"/>
  <c r="C25" i="29"/>
  <c r="B25" i="29"/>
  <c r="A25" i="29"/>
  <c r="H25" i="29"/>
  <c r="G24" i="29"/>
  <c r="F24" i="29"/>
  <c r="E24" i="29"/>
  <c r="D24" i="29"/>
  <c r="C24" i="29"/>
  <c r="B24" i="29"/>
  <c r="A24" i="29"/>
  <c r="H24" i="29"/>
  <c r="G23" i="29"/>
  <c r="F23" i="29"/>
  <c r="E23" i="29"/>
  <c r="D23" i="29"/>
  <c r="C23" i="29"/>
  <c r="B23" i="29"/>
  <c r="A23" i="29"/>
  <c r="G22" i="29"/>
  <c r="F22" i="29"/>
  <c r="E22" i="29"/>
  <c r="D22" i="29"/>
  <c r="C22" i="29"/>
  <c r="B22" i="29"/>
  <c r="A22" i="29"/>
  <c r="G21" i="29"/>
  <c r="F21" i="29"/>
  <c r="E21" i="29"/>
  <c r="D21" i="29"/>
  <c r="C21" i="29"/>
  <c r="B21" i="29"/>
  <c r="A21" i="29"/>
  <c r="H21" i="29"/>
  <c r="G20" i="29"/>
  <c r="F20" i="29"/>
  <c r="E20" i="29"/>
  <c r="D20" i="29"/>
  <c r="C20" i="29"/>
  <c r="B20" i="29"/>
  <c r="A20" i="29"/>
  <c r="H20" i="29" s="1"/>
  <c r="G19" i="29"/>
  <c r="I19" i="29" s="1"/>
  <c r="F19" i="29"/>
  <c r="E19" i="29"/>
  <c r="D19" i="29"/>
  <c r="C19" i="29"/>
  <c r="B19" i="29"/>
  <c r="A19" i="29"/>
  <c r="G18" i="29"/>
  <c r="F18" i="29"/>
  <c r="E18" i="29"/>
  <c r="D18" i="29"/>
  <c r="C18" i="29"/>
  <c r="B18" i="29"/>
  <c r="A18" i="29"/>
  <c r="G17" i="29"/>
  <c r="F17" i="29"/>
  <c r="E17" i="29"/>
  <c r="D17" i="29"/>
  <c r="C17" i="29"/>
  <c r="B17" i="29"/>
  <c r="A17" i="29"/>
  <c r="H17" i="29" s="1"/>
  <c r="G16" i="29"/>
  <c r="F16" i="29"/>
  <c r="E16" i="29"/>
  <c r="D16" i="29"/>
  <c r="C16" i="29"/>
  <c r="B16" i="29"/>
  <c r="A16" i="29"/>
  <c r="H16" i="29" s="1"/>
  <c r="G15" i="29"/>
  <c r="F15" i="29"/>
  <c r="E15" i="29"/>
  <c r="D15" i="29"/>
  <c r="C15" i="29"/>
  <c r="B15" i="29"/>
  <c r="A15" i="29"/>
  <c r="G14" i="29"/>
  <c r="F14" i="29"/>
  <c r="E14" i="29"/>
  <c r="D14" i="29"/>
  <c r="C14" i="29"/>
  <c r="B14" i="29"/>
  <c r="A14" i="29"/>
  <c r="G13" i="29"/>
  <c r="F13" i="29"/>
  <c r="E13" i="29"/>
  <c r="D13" i="29"/>
  <c r="C13" i="29"/>
  <c r="B13" i="29"/>
  <c r="A13" i="29"/>
  <c r="H13" i="29" s="1"/>
  <c r="G12" i="29"/>
  <c r="F12" i="29"/>
  <c r="E12" i="29"/>
  <c r="D12" i="29"/>
  <c r="C12" i="29"/>
  <c r="B12" i="29"/>
  <c r="A12" i="29"/>
  <c r="G11" i="29"/>
  <c r="F11" i="29"/>
  <c r="E11" i="29"/>
  <c r="D11" i="29"/>
  <c r="C11" i="29"/>
  <c r="B11" i="29"/>
  <c r="A11" i="29"/>
  <c r="H11" i="29" s="1"/>
  <c r="G10" i="29"/>
  <c r="F10" i="29"/>
  <c r="E10" i="29"/>
  <c r="D10" i="29"/>
  <c r="C10" i="29"/>
  <c r="B10" i="29"/>
  <c r="A10" i="29"/>
  <c r="G9" i="29"/>
  <c r="F9" i="29"/>
  <c r="E9" i="29"/>
  <c r="D9" i="29"/>
  <c r="C9" i="29"/>
  <c r="B9" i="29"/>
  <c r="A9" i="29"/>
  <c r="H9" i="29"/>
  <c r="G8" i="29"/>
  <c r="F8" i="29"/>
  <c r="E8" i="29"/>
  <c r="D8" i="29"/>
  <c r="C8" i="29"/>
  <c r="B8" i="29"/>
  <c r="A8" i="29"/>
  <c r="H8" i="29" s="1"/>
  <c r="G7" i="29"/>
  <c r="F7" i="29"/>
  <c r="E7" i="29"/>
  <c r="D7" i="29"/>
  <c r="C7" i="29"/>
  <c r="B7" i="29"/>
  <c r="A7" i="29"/>
  <c r="G6" i="29"/>
  <c r="F6" i="29"/>
  <c r="E6" i="29"/>
  <c r="D6" i="29"/>
  <c r="C6" i="29"/>
  <c r="B6" i="29"/>
  <c r="A6" i="29"/>
  <c r="G5" i="29"/>
  <c r="F5" i="29"/>
  <c r="E5" i="29"/>
  <c r="D5" i="29"/>
  <c r="C5" i="29"/>
  <c r="B5" i="29"/>
  <c r="A5" i="29"/>
  <c r="H5" i="29"/>
  <c r="G4" i="29"/>
  <c r="F4" i="29"/>
  <c r="E4" i="29"/>
  <c r="D4" i="29"/>
  <c r="C4" i="29"/>
  <c r="B4" i="29"/>
  <c r="A4" i="29"/>
  <c r="H4" i="29" s="1"/>
  <c r="G3" i="29"/>
  <c r="F3" i="29"/>
  <c r="E3" i="29"/>
  <c r="D3" i="29"/>
  <c r="C3" i="29"/>
  <c r="G96" i="30"/>
  <c r="B3" i="29"/>
  <c r="A3" i="29"/>
  <c r="H3" i="29" s="1"/>
  <c r="G2" i="29"/>
  <c r="F2" i="29"/>
  <c r="E2" i="29"/>
  <c r="D2" i="29"/>
  <c r="C2" i="29"/>
  <c r="B2" i="29"/>
  <c r="A2" i="29"/>
  <c r="G100" i="27"/>
  <c r="F100" i="27"/>
  <c r="E100" i="27"/>
  <c r="D100" i="27"/>
  <c r="C100" i="27"/>
  <c r="B100" i="27"/>
  <c r="A100" i="27"/>
  <c r="G99" i="27"/>
  <c r="F99" i="27"/>
  <c r="E99" i="27"/>
  <c r="D99" i="27"/>
  <c r="C99" i="27"/>
  <c r="B99" i="27"/>
  <c r="A99" i="27"/>
  <c r="H99" i="27" s="1"/>
  <c r="G98" i="27"/>
  <c r="F98" i="27"/>
  <c r="E98" i="27"/>
  <c r="D98" i="27"/>
  <c r="C98" i="27"/>
  <c r="B98" i="27"/>
  <c r="A98" i="27"/>
  <c r="H98" i="27"/>
  <c r="G97" i="27"/>
  <c r="F97" i="27"/>
  <c r="E97" i="27"/>
  <c r="D97" i="27"/>
  <c r="C97" i="27"/>
  <c r="B97" i="27"/>
  <c r="A97" i="27"/>
  <c r="H97" i="27" s="1"/>
  <c r="G96" i="27"/>
  <c r="F96" i="27"/>
  <c r="E96" i="27"/>
  <c r="D96" i="27"/>
  <c r="C96" i="27"/>
  <c r="B96" i="27"/>
  <c r="A96" i="27"/>
  <c r="H96" i="27" s="1"/>
  <c r="G95" i="27"/>
  <c r="J95" i="27" s="1"/>
  <c r="F95" i="27"/>
  <c r="E95" i="27"/>
  <c r="D95" i="27"/>
  <c r="C95" i="27"/>
  <c r="B95" i="27"/>
  <c r="A95" i="27"/>
  <c r="G94" i="27"/>
  <c r="F94" i="27"/>
  <c r="E94" i="27"/>
  <c r="D94" i="27"/>
  <c r="C94" i="27"/>
  <c r="B94" i="27"/>
  <c r="A94" i="27"/>
  <c r="H94" i="27" s="1"/>
  <c r="G93" i="27"/>
  <c r="F93" i="27"/>
  <c r="E93" i="27"/>
  <c r="D93" i="27"/>
  <c r="C93" i="27"/>
  <c r="B93" i="27"/>
  <c r="A93" i="27"/>
  <c r="H93" i="27"/>
  <c r="G92" i="27"/>
  <c r="F92" i="27"/>
  <c r="E92" i="27"/>
  <c r="D92" i="27"/>
  <c r="C92" i="27"/>
  <c r="B92" i="27"/>
  <c r="A92" i="27"/>
  <c r="H92" i="27"/>
  <c r="G91" i="27"/>
  <c r="F91" i="27"/>
  <c r="E91" i="27"/>
  <c r="D91" i="27"/>
  <c r="C91" i="27"/>
  <c r="B91" i="27"/>
  <c r="A91" i="27"/>
  <c r="G90" i="27"/>
  <c r="F90" i="27"/>
  <c r="E90" i="27"/>
  <c r="D90" i="27"/>
  <c r="C90" i="27"/>
  <c r="B90" i="27"/>
  <c r="A90" i="27"/>
  <c r="G89" i="27"/>
  <c r="K89" i="27" s="1"/>
  <c r="F89" i="27"/>
  <c r="E89" i="27"/>
  <c r="D89" i="27"/>
  <c r="C89" i="27"/>
  <c r="B89" i="27"/>
  <c r="A89" i="27"/>
  <c r="H89" i="27" s="1"/>
  <c r="G88" i="27"/>
  <c r="F88" i="27"/>
  <c r="E88" i="27"/>
  <c r="D88" i="27"/>
  <c r="C88" i="27"/>
  <c r="B88" i="27"/>
  <c r="A88" i="27"/>
  <c r="H88" i="27"/>
  <c r="G87" i="27"/>
  <c r="F87" i="27"/>
  <c r="E87" i="27"/>
  <c r="D87" i="27"/>
  <c r="C87" i="27"/>
  <c r="B87" i="27"/>
  <c r="A87" i="27"/>
  <c r="H87" i="27" s="1"/>
  <c r="G86" i="27"/>
  <c r="J86" i="27"/>
  <c r="F86" i="27"/>
  <c r="E86" i="27"/>
  <c r="D86" i="27"/>
  <c r="C86" i="27"/>
  <c r="B86" i="27"/>
  <c r="A86" i="27"/>
  <c r="G85" i="27"/>
  <c r="F85" i="27"/>
  <c r="E85" i="27"/>
  <c r="D85" i="27"/>
  <c r="C85" i="27"/>
  <c r="B85" i="27"/>
  <c r="A85" i="27"/>
  <c r="H85" i="27" s="1"/>
  <c r="G84" i="27"/>
  <c r="K84" i="27"/>
  <c r="L84" i="27" s="1"/>
  <c r="F84" i="27"/>
  <c r="E84" i="27"/>
  <c r="D84" i="27"/>
  <c r="C84" i="27"/>
  <c r="B84" i="27"/>
  <c r="A84" i="27"/>
  <c r="G83" i="27"/>
  <c r="F83" i="27"/>
  <c r="E83" i="27"/>
  <c r="D83" i="27"/>
  <c r="C83" i="27"/>
  <c r="B83" i="27"/>
  <c r="A83" i="27"/>
  <c r="H83" i="27" s="1"/>
  <c r="G82" i="27"/>
  <c r="F82" i="27"/>
  <c r="E82" i="27"/>
  <c r="D82" i="27"/>
  <c r="C82" i="27"/>
  <c r="B82" i="27"/>
  <c r="A82" i="27"/>
  <c r="G81" i="27"/>
  <c r="I81" i="27" s="1"/>
  <c r="F81" i="27"/>
  <c r="E81" i="27"/>
  <c r="D81" i="27"/>
  <c r="C81" i="27"/>
  <c r="B81" i="27"/>
  <c r="A81" i="27"/>
  <c r="H81" i="27" s="1"/>
  <c r="G80" i="27"/>
  <c r="F80" i="27"/>
  <c r="E80" i="27"/>
  <c r="D80" i="27"/>
  <c r="C80" i="27"/>
  <c r="B80" i="27"/>
  <c r="A80" i="27"/>
  <c r="G79" i="27"/>
  <c r="F79" i="27"/>
  <c r="E79" i="27"/>
  <c r="D79" i="27"/>
  <c r="C79" i="27"/>
  <c r="B79" i="27"/>
  <c r="A79" i="27"/>
  <c r="G78" i="27"/>
  <c r="F78" i="27"/>
  <c r="E78" i="27"/>
  <c r="D78" i="27"/>
  <c r="C78" i="27"/>
  <c r="B78" i="27"/>
  <c r="A78" i="27"/>
  <c r="H78" i="27"/>
  <c r="G77" i="27"/>
  <c r="K77" i="27" s="1"/>
  <c r="L77" i="27" s="1"/>
  <c r="F77" i="27"/>
  <c r="E77" i="27"/>
  <c r="D77" i="27"/>
  <c r="C77" i="27"/>
  <c r="B77" i="27"/>
  <c r="A77" i="27"/>
  <c r="H77" i="27" s="1"/>
  <c r="G76" i="27"/>
  <c r="F76" i="27"/>
  <c r="E76" i="27"/>
  <c r="D76" i="27"/>
  <c r="C76" i="27"/>
  <c r="B76" i="27"/>
  <c r="A76" i="27"/>
  <c r="H76" i="27" s="1"/>
  <c r="G75" i="27"/>
  <c r="J75" i="27"/>
  <c r="F75" i="27"/>
  <c r="E75" i="27"/>
  <c r="D75" i="27"/>
  <c r="C75" i="27"/>
  <c r="B75" i="27"/>
  <c r="A75" i="27"/>
  <c r="G74" i="27"/>
  <c r="K74" i="27" s="1"/>
  <c r="F74" i="27"/>
  <c r="E74" i="27"/>
  <c r="D74" i="27"/>
  <c r="C74" i="27"/>
  <c r="B74" i="27"/>
  <c r="A74" i="27"/>
  <c r="G73" i="27"/>
  <c r="F73" i="27"/>
  <c r="E73" i="27"/>
  <c r="D73" i="27"/>
  <c r="C73" i="27"/>
  <c r="B73" i="27"/>
  <c r="A73" i="27"/>
  <c r="H73" i="27"/>
  <c r="G72" i="27"/>
  <c r="F72" i="27"/>
  <c r="E72" i="27"/>
  <c r="D72" i="27"/>
  <c r="C72" i="27"/>
  <c r="B72" i="27"/>
  <c r="A72" i="27"/>
  <c r="H72" i="27"/>
  <c r="G71" i="27"/>
  <c r="F71" i="27"/>
  <c r="E71" i="27"/>
  <c r="D71" i="27"/>
  <c r="C71" i="27"/>
  <c r="B71" i="27"/>
  <c r="A71" i="27"/>
  <c r="H71" i="27" s="1"/>
  <c r="G70" i="27"/>
  <c r="J70" i="27" s="1"/>
  <c r="F70" i="27"/>
  <c r="E70" i="27"/>
  <c r="D70" i="27"/>
  <c r="C70" i="27"/>
  <c r="B70" i="27"/>
  <c r="A70" i="27"/>
  <c r="G69" i="27"/>
  <c r="F69" i="27"/>
  <c r="E69" i="27"/>
  <c r="D69" i="27"/>
  <c r="C69" i="27"/>
  <c r="B69" i="27"/>
  <c r="A69" i="27"/>
  <c r="H69" i="27" s="1"/>
  <c r="G68" i="27"/>
  <c r="J68" i="27"/>
  <c r="F68" i="27"/>
  <c r="E68" i="27"/>
  <c r="D68" i="27"/>
  <c r="C68" i="27"/>
  <c r="B68" i="27"/>
  <c r="A68" i="27"/>
  <c r="H68" i="27" s="1"/>
  <c r="G67" i="27"/>
  <c r="F67" i="27"/>
  <c r="E67" i="27"/>
  <c r="D67" i="27"/>
  <c r="C67" i="27"/>
  <c r="B67" i="27"/>
  <c r="A67" i="27"/>
  <c r="G66" i="27"/>
  <c r="F66" i="27"/>
  <c r="E66" i="27"/>
  <c r="D66" i="27"/>
  <c r="C66" i="27"/>
  <c r="B66" i="27"/>
  <c r="A66" i="27"/>
  <c r="H66" i="27" s="1"/>
  <c r="G65" i="27"/>
  <c r="K65" i="27"/>
  <c r="F65" i="27"/>
  <c r="E65" i="27"/>
  <c r="D65" i="27"/>
  <c r="C65" i="27"/>
  <c r="B65" i="27"/>
  <c r="A65" i="27"/>
  <c r="H65" i="27"/>
  <c r="G64" i="27"/>
  <c r="F64" i="27"/>
  <c r="E64" i="27"/>
  <c r="D64" i="27"/>
  <c r="C64" i="27"/>
  <c r="B64" i="27"/>
  <c r="A64" i="27"/>
  <c r="G63" i="27"/>
  <c r="K63" i="27"/>
  <c r="L63" i="27" s="1"/>
  <c r="F63" i="27"/>
  <c r="E63" i="27"/>
  <c r="D63" i="27"/>
  <c r="C63" i="27"/>
  <c r="B63" i="27"/>
  <c r="A63" i="27"/>
  <c r="G62" i="27"/>
  <c r="F62" i="27"/>
  <c r="E62" i="27"/>
  <c r="D62" i="27"/>
  <c r="C62" i="27"/>
  <c r="B62" i="27"/>
  <c r="A62" i="27"/>
  <c r="H62" i="27" s="1"/>
  <c r="G61" i="27"/>
  <c r="K61" i="27" s="1"/>
  <c r="F61" i="27"/>
  <c r="E61" i="27"/>
  <c r="D61" i="27"/>
  <c r="C61" i="27"/>
  <c r="B61" i="27"/>
  <c r="A61" i="27"/>
  <c r="H61" i="27"/>
  <c r="G60" i="27"/>
  <c r="F60" i="27"/>
  <c r="E60" i="27"/>
  <c r="D60" i="27"/>
  <c r="C60" i="27"/>
  <c r="B60" i="27"/>
  <c r="A60" i="27"/>
  <c r="H60" i="27" s="1"/>
  <c r="G59" i="27"/>
  <c r="F59" i="27"/>
  <c r="E59" i="27"/>
  <c r="D59" i="27"/>
  <c r="C59" i="27"/>
  <c r="B59" i="27"/>
  <c r="A59" i="27"/>
  <c r="G58" i="27"/>
  <c r="I58" i="27"/>
  <c r="F58" i="27"/>
  <c r="E58" i="27"/>
  <c r="D58" i="27"/>
  <c r="C58" i="27"/>
  <c r="B58" i="27"/>
  <c r="A58" i="27"/>
  <c r="G57" i="27"/>
  <c r="F57" i="27"/>
  <c r="E57" i="27"/>
  <c r="D57" i="27"/>
  <c r="C57" i="27"/>
  <c r="B57" i="27"/>
  <c r="A57" i="27"/>
  <c r="H57" i="27" s="1"/>
  <c r="G56" i="27"/>
  <c r="F56" i="27"/>
  <c r="E56" i="27"/>
  <c r="D56" i="27"/>
  <c r="C56" i="27"/>
  <c r="B56" i="27"/>
  <c r="A56" i="27"/>
  <c r="G55" i="27"/>
  <c r="J55" i="27" s="1"/>
  <c r="F55" i="27"/>
  <c r="E55" i="27"/>
  <c r="D55" i="27"/>
  <c r="C55" i="27"/>
  <c r="B55" i="27"/>
  <c r="A55" i="27"/>
  <c r="G54" i="27"/>
  <c r="F54" i="27"/>
  <c r="E54" i="27"/>
  <c r="D54" i="27"/>
  <c r="C54" i="27"/>
  <c r="B54" i="27"/>
  <c r="A54" i="27"/>
  <c r="G53" i="27"/>
  <c r="F53" i="27"/>
  <c r="E53" i="27"/>
  <c r="D53" i="27"/>
  <c r="C53" i="27"/>
  <c r="B53" i="27"/>
  <c r="A53" i="27"/>
  <c r="G52" i="27"/>
  <c r="F52" i="27"/>
  <c r="E52" i="27"/>
  <c r="D52" i="27"/>
  <c r="C52" i="27"/>
  <c r="B52" i="27"/>
  <c r="A52" i="27"/>
  <c r="H52" i="27" s="1"/>
  <c r="G51" i="27"/>
  <c r="F51" i="27"/>
  <c r="E51" i="27"/>
  <c r="D51" i="27"/>
  <c r="C51" i="27"/>
  <c r="B51" i="27"/>
  <c r="A51" i="27"/>
  <c r="G50" i="27"/>
  <c r="I50" i="27" s="1"/>
  <c r="F50" i="27"/>
  <c r="E50" i="27"/>
  <c r="D50" i="27"/>
  <c r="C50" i="27"/>
  <c r="B50" i="27"/>
  <c r="A50" i="27"/>
  <c r="G49" i="27"/>
  <c r="F49" i="27"/>
  <c r="E49" i="27"/>
  <c r="D49" i="27"/>
  <c r="C49" i="27"/>
  <c r="B49" i="27"/>
  <c r="A49" i="27"/>
  <c r="H49" i="27" s="1"/>
  <c r="G48" i="27"/>
  <c r="K48" i="27" s="1"/>
  <c r="F48" i="27"/>
  <c r="E48" i="27"/>
  <c r="D48" i="27"/>
  <c r="C48" i="27"/>
  <c r="B48" i="27"/>
  <c r="A48" i="27"/>
  <c r="H48" i="27"/>
  <c r="G47" i="27"/>
  <c r="F47" i="27"/>
  <c r="E47" i="27"/>
  <c r="D47" i="27"/>
  <c r="C47" i="27"/>
  <c r="B47" i="27"/>
  <c r="A47" i="27"/>
  <c r="G46" i="27"/>
  <c r="F46" i="27"/>
  <c r="E46" i="27"/>
  <c r="D46" i="27"/>
  <c r="C46" i="27"/>
  <c r="B46" i="27"/>
  <c r="A46" i="27"/>
  <c r="H46" i="27" s="1"/>
  <c r="G45" i="27"/>
  <c r="F45" i="27"/>
  <c r="E45" i="27"/>
  <c r="D45" i="27"/>
  <c r="C45" i="27"/>
  <c r="B45" i="27"/>
  <c r="A45" i="27"/>
  <c r="H45" i="27"/>
  <c r="G44" i="27"/>
  <c r="F44" i="27"/>
  <c r="E44" i="27"/>
  <c r="D44" i="27"/>
  <c r="C44" i="27"/>
  <c r="B44" i="27"/>
  <c r="A44" i="27"/>
  <c r="H44" i="27"/>
  <c r="G43" i="27"/>
  <c r="F43" i="27"/>
  <c r="E43" i="27"/>
  <c r="D43" i="27"/>
  <c r="C43" i="27"/>
  <c r="B43" i="27"/>
  <c r="A43" i="27"/>
  <c r="G42" i="27"/>
  <c r="F42" i="27"/>
  <c r="E42" i="27"/>
  <c r="D42" i="27"/>
  <c r="C42" i="27"/>
  <c r="B42" i="27"/>
  <c r="A42" i="27"/>
  <c r="G41" i="27"/>
  <c r="F41" i="27"/>
  <c r="E41" i="27"/>
  <c r="D41" i="27"/>
  <c r="C41" i="27"/>
  <c r="B41" i="27"/>
  <c r="A41" i="27"/>
  <c r="H41" i="27" s="1"/>
  <c r="G40" i="27"/>
  <c r="I40" i="27" s="1"/>
  <c r="F40" i="27"/>
  <c r="E40" i="27"/>
  <c r="D40" i="27"/>
  <c r="C40" i="27"/>
  <c r="B40" i="27"/>
  <c r="A40" i="27"/>
  <c r="H40" i="27"/>
  <c r="G39" i="27"/>
  <c r="F39" i="27"/>
  <c r="E39" i="27"/>
  <c r="D39" i="27"/>
  <c r="C39" i="27"/>
  <c r="B39" i="27"/>
  <c r="A39" i="27"/>
  <c r="G38" i="27"/>
  <c r="F38" i="27"/>
  <c r="E38" i="27"/>
  <c r="D38" i="27"/>
  <c r="C38" i="27"/>
  <c r="B38" i="27"/>
  <c r="A38" i="27"/>
  <c r="G37" i="27"/>
  <c r="F37" i="27"/>
  <c r="E37" i="27"/>
  <c r="D37" i="27"/>
  <c r="C37" i="27"/>
  <c r="B37" i="27"/>
  <c r="A37" i="27"/>
  <c r="H37" i="27"/>
  <c r="G35" i="27"/>
  <c r="F35" i="27"/>
  <c r="E35" i="27"/>
  <c r="D35" i="27"/>
  <c r="C35" i="27"/>
  <c r="B35" i="27"/>
  <c r="A35" i="27"/>
  <c r="G34" i="27"/>
  <c r="F34" i="27"/>
  <c r="E34" i="27"/>
  <c r="D34" i="27"/>
  <c r="C34" i="27"/>
  <c r="B34" i="27"/>
  <c r="A34" i="27"/>
  <c r="G33" i="27"/>
  <c r="I33" i="27"/>
  <c r="F33" i="27"/>
  <c r="E33" i="27"/>
  <c r="D33" i="27"/>
  <c r="C33" i="27"/>
  <c r="B33" i="27"/>
  <c r="A33" i="27"/>
  <c r="G32" i="27"/>
  <c r="I32" i="27"/>
  <c r="F32" i="27"/>
  <c r="E32" i="27"/>
  <c r="D32" i="27"/>
  <c r="C32" i="27"/>
  <c r="B32" i="27"/>
  <c r="A32" i="27"/>
  <c r="H32" i="27"/>
  <c r="G31" i="27"/>
  <c r="F31" i="27"/>
  <c r="E31" i="27"/>
  <c r="D31" i="27"/>
  <c r="C31" i="27"/>
  <c r="B31" i="27"/>
  <c r="A31" i="27"/>
  <c r="H31" i="27" s="1"/>
  <c r="G30" i="27"/>
  <c r="F30" i="27"/>
  <c r="E30" i="27"/>
  <c r="D30" i="27"/>
  <c r="C30" i="27"/>
  <c r="B30" i="27"/>
  <c r="A30" i="27"/>
  <c r="H30" i="27"/>
  <c r="G29" i="27"/>
  <c r="J29" i="27" s="1"/>
  <c r="F29" i="27"/>
  <c r="E29" i="27"/>
  <c r="D29" i="27"/>
  <c r="C29" i="27"/>
  <c r="B29" i="27"/>
  <c r="A29" i="27"/>
  <c r="H29" i="27" s="1"/>
  <c r="G28" i="27"/>
  <c r="K28" i="27"/>
  <c r="L28" i="27"/>
  <c r="F28" i="27"/>
  <c r="E28" i="27"/>
  <c r="D28" i="27"/>
  <c r="C28" i="27"/>
  <c r="B28" i="27"/>
  <c r="A28" i="27"/>
  <c r="H28" i="27" s="1"/>
  <c r="G27" i="27"/>
  <c r="F27" i="27"/>
  <c r="E27" i="27"/>
  <c r="D27" i="27"/>
  <c r="C27" i="27"/>
  <c r="B27" i="27"/>
  <c r="A27" i="27"/>
  <c r="H27" i="27"/>
  <c r="G26" i="27"/>
  <c r="F26" i="27"/>
  <c r="E26" i="27"/>
  <c r="D26" i="27"/>
  <c r="C26" i="27"/>
  <c r="B26" i="27"/>
  <c r="A26" i="27"/>
  <c r="H26" i="27"/>
  <c r="G25" i="27"/>
  <c r="F25" i="27"/>
  <c r="E25" i="27"/>
  <c r="D25" i="27"/>
  <c r="C25" i="27"/>
  <c r="B25" i="27"/>
  <c r="A25" i="27"/>
  <c r="H25" i="27" s="1"/>
  <c r="G24" i="27"/>
  <c r="F24" i="27"/>
  <c r="E24" i="27"/>
  <c r="D24" i="27"/>
  <c r="C24" i="27"/>
  <c r="B24" i="27"/>
  <c r="A24" i="27"/>
  <c r="G23" i="27"/>
  <c r="K23" i="27" s="1"/>
  <c r="L23" i="27" s="1"/>
  <c r="F23" i="27"/>
  <c r="E23" i="27"/>
  <c r="D23" i="27"/>
  <c r="C23" i="27"/>
  <c r="B23" i="27"/>
  <c r="A23" i="27"/>
  <c r="G22" i="27"/>
  <c r="F22" i="27"/>
  <c r="E22" i="27"/>
  <c r="D22" i="27"/>
  <c r="C22" i="27"/>
  <c r="B22" i="27"/>
  <c r="A22" i="27"/>
  <c r="H22" i="27" s="1"/>
  <c r="G21" i="27"/>
  <c r="J21" i="27" s="1"/>
  <c r="F21" i="27"/>
  <c r="H21" i="27"/>
  <c r="E21" i="27"/>
  <c r="D21" i="27"/>
  <c r="C21" i="27"/>
  <c r="B21" i="27"/>
  <c r="A21" i="27"/>
  <c r="G20" i="27"/>
  <c r="J20" i="27" s="1"/>
  <c r="F20" i="27"/>
  <c r="E20" i="27"/>
  <c r="D20" i="27"/>
  <c r="C20" i="27"/>
  <c r="B20" i="27"/>
  <c r="A20" i="27"/>
  <c r="H20" i="27"/>
  <c r="G19" i="27"/>
  <c r="K19" i="27" s="1"/>
  <c r="L19" i="27" s="1"/>
  <c r="F19" i="27"/>
  <c r="E19" i="27"/>
  <c r="D19" i="27"/>
  <c r="C19" i="27"/>
  <c r="B19" i="27"/>
  <c r="A19" i="27"/>
  <c r="G18" i="27"/>
  <c r="F18" i="27"/>
  <c r="E18" i="27"/>
  <c r="D18" i="27"/>
  <c r="C18" i="27"/>
  <c r="B18" i="27"/>
  <c r="A18" i="27"/>
  <c r="G17" i="27"/>
  <c r="J17" i="27" s="1"/>
  <c r="F17" i="27"/>
  <c r="E17" i="27"/>
  <c r="D17" i="27"/>
  <c r="C17" i="27"/>
  <c r="B17" i="27"/>
  <c r="A17" i="27"/>
  <c r="H17" i="27"/>
  <c r="G16" i="27"/>
  <c r="J16" i="27" s="1"/>
  <c r="F16" i="27"/>
  <c r="E16" i="27"/>
  <c r="D16" i="27"/>
  <c r="C16" i="27"/>
  <c r="B16" i="27"/>
  <c r="A16" i="27"/>
  <c r="H16" i="27"/>
  <c r="G15" i="27"/>
  <c r="F15" i="27"/>
  <c r="E15" i="27"/>
  <c r="D15" i="27"/>
  <c r="C15" i="27"/>
  <c r="B15" i="27"/>
  <c r="A15" i="27"/>
  <c r="H15" i="27"/>
  <c r="G14" i="27"/>
  <c r="F14" i="27"/>
  <c r="E14" i="27"/>
  <c r="D14" i="27"/>
  <c r="C14" i="27"/>
  <c r="B14" i="27"/>
  <c r="A14" i="27"/>
  <c r="H14" i="27" s="1"/>
  <c r="G13" i="27"/>
  <c r="F13" i="27"/>
  <c r="E13" i="27"/>
  <c r="D13" i="27"/>
  <c r="C13" i="27"/>
  <c r="B13" i="27"/>
  <c r="A13" i="27"/>
  <c r="G12" i="27"/>
  <c r="J12" i="27" s="1"/>
  <c r="F12" i="27"/>
  <c r="E12" i="27"/>
  <c r="D12" i="27"/>
  <c r="C12" i="27"/>
  <c r="B12" i="27"/>
  <c r="A12" i="27"/>
  <c r="H12" i="27"/>
  <c r="G11" i="27"/>
  <c r="F11" i="27"/>
  <c r="E11" i="27"/>
  <c r="D11" i="27"/>
  <c r="C11" i="27"/>
  <c r="B11" i="27"/>
  <c r="A11" i="27"/>
  <c r="H11" i="27"/>
  <c r="G10" i="27"/>
  <c r="F10" i="27"/>
  <c r="E10" i="27"/>
  <c r="D10" i="27"/>
  <c r="C10" i="27"/>
  <c r="B10" i="27"/>
  <c r="A10" i="27"/>
  <c r="G9" i="27"/>
  <c r="J9" i="27"/>
  <c r="F9" i="27"/>
  <c r="E9" i="27"/>
  <c r="D9" i="27"/>
  <c r="C9" i="27"/>
  <c r="B9" i="27"/>
  <c r="A9" i="27"/>
  <c r="H9" i="27" s="1"/>
  <c r="G8" i="27"/>
  <c r="F8" i="27"/>
  <c r="E8" i="27"/>
  <c r="D8" i="27"/>
  <c r="C8" i="27"/>
  <c r="B8" i="27"/>
  <c r="A8" i="27"/>
  <c r="H8" i="27"/>
  <c r="G7" i="27"/>
  <c r="I7" i="27" s="1"/>
  <c r="F7" i="27"/>
  <c r="E7" i="27"/>
  <c r="D7" i="27"/>
  <c r="C7" i="27"/>
  <c r="B7" i="27"/>
  <c r="A7" i="27"/>
  <c r="G6" i="27"/>
  <c r="I6" i="27"/>
  <c r="F6" i="27"/>
  <c r="E6" i="27"/>
  <c r="D6" i="27"/>
  <c r="C6" i="27"/>
  <c r="B6" i="27"/>
  <c r="A6" i="27"/>
  <c r="G5" i="27"/>
  <c r="J5" i="27"/>
  <c r="F5" i="27"/>
  <c r="E5" i="27"/>
  <c r="D5" i="27"/>
  <c r="C5" i="27"/>
  <c r="B5" i="27"/>
  <c r="A5" i="27"/>
  <c r="H5" i="27"/>
  <c r="G4" i="27"/>
  <c r="I4" i="27" s="1"/>
  <c r="F4" i="27"/>
  <c r="E4" i="27"/>
  <c r="D4" i="27"/>
  <c r="C4" i="27"/>
  <c r="B4" i="27"/>
  <c r="A4" i="27"/>
  <c r="H4" i="27"/>
  <c r="G3" i="27"/>
  <c r="J3" i="27" s="1"/>
  <c r="F3" i="27"/>
  <c r="E3" i="27"/>
  <c r="D3" i="27"/>
  <c r="C3" i="27"/>
  <c r="B3" i="27"/>
  <c r="G36" i="27"/>
  <c r="F36" i="27"/>
  <c r="E36" i="27"/>
  <c r="D36" i="27"/>
  <c r="C36" i="27"/>
  <c r="B36" i="27"/>
  <c r="A36" i="27"/>
  <c r="H36" i="27"/>
  <c r="F100" i="25"/>
  <c r="E100" i="25"/>
  <c r="D100" i="25"/>
  <c r="C100" i="25"/>
  <c r="B100" i="25"/>
  <c r="A100" i="25"/>
  <c r="H100" i="25"/>
  <c r="F99" i="25"/>
  <c r="E99" i="25"/>
  <c r="D99" i="25"/>
  <c r="C99" i="25"/>
  <c r="B99" i="25"/>
  <c r="A99" i="25"/>
  <c r="H99" i="25" s="1"/>
  <c r="F98" i="25"/>
  <c r="E98" i="25"/>
  <c r="D98" i="25"/>
  <c r="C98" i="25"/>
  <c r="B98" i="25"/>
  <c r="A98" i="25"/>
  <c r="H98" i="25"/>
  <c r="F97" i="25"/>
  <c r="E97" i="25"/>
  <c r="D97" i="25"/>
  <c r="C97" i="25"/>
  <c r="B97" i="25"/>
  <c r="A97" i="25"/>
  <c r="H97" i="25" s="1"/>
  <c r="F96" i="25"/>
  <c r="E96" i="25"/>
  <c r="D96" i="25"/>
  <c r="C96" i="25"/>
  <c r="B96" i="25"/>
  <c r="A96" i="25"/>
  <c r="H96" i="25" s="1"/>
  <c r="F95" i="25"/>
  <c r="E95" i="25"/>
  <c r="D95" i="25"/>
  <c r="C95" i="25"/>
  <c r="B95" i="25"/>
  <c r="A95" i="25"/>
  <c r="H95" i="25"/>
  <c r="F94" i="25"/>
  <c r="E94" i="25"/>
  <c r="D94" i="25"/>
  <c r="C94" i="25"/>
  <c r="B94" i="25"/>
  <c r="A94" i="25"/>
  <c r="H94" i="25" s="1"/>
  <c r="F93" i="25"/>
  <c r="E93" i="25"/>
  <c r="D93" i="25"/>
  <c r="C93" i="25"/>
  <c r="B93" i="25"/>
  <c r="A93" i="25"/>
  <c r="H93" i="25" s="1"/>
  <c r="F92" i="25"/>
  <c r="E92" i="25"/>
  <c r="D92" i="25"/>
  <c r="C92" i="25"/>
  <c r="B92" i="25"/>
  <c r="A92" i="25"/>
  <c r="H92" i="25" s="1"/>
  <c r="F91" i="25"/>
  <c r="E91" i="25"/>
  <c r="D91" i="25"/>
  <c r="C91" i="25"/>
  <c r="B91" i="25"/>
  <c r="A91" i="25"/>
  <c r="H91" i="25" s="1"/>
  <c r="F90" i="25"/>
  <c r="E90" i="25"/>
  <c r="D90" i="25"/>
  <c r="C90" i="25"/>
  <c r="B90" i="25"/>
  <c r="A90" i="25"/>
  <c r="H90" i="25"/>
  <c r="F89" i="25"/>
  <c r="E89" i="25"/>
  <c r="D89" i="25"/>
  <c r="C89" i="25"/>
  <c r="B89" i="25"/>
  <c r="A89" i="25"/>
  <c r="H89" i="25"/>
  <c r="F88" i="25"/>
  <c r="E88" i="25"/>
  <c r="D88" i="25"/>
  <c r="C88" i="25"/>
  <c r="B88" i="25"/>
  <c r="A88" i="25"/>
  <c r="H88" i="25"/>
  <c r="F87" i="25"/>
  <c r="E87" i="25"/>
  <c r="D87" i="25"/>
  <c r="C87" i="25"/>
  <c r="B87" i="25"/>
  <c r="A87" i="25"/>
  <c r="H87" i="25" s="1"/>
  <c r="F86" i="25"/>
  <c r="E86" i="25"/>
  <c r="D86" i="25"/>
  <c r="C86" i="25"/>
  <c r="B86" i="25"/>
  <c r="A86" i="25"/>
  <c r="H86" i="25"/>
  <c r="F85" i="25"/>
  <c r="E85" i="25"/>
  <c r="D85" i="25"/>
  <c r="C85" i="25"/>
  <c r="B85" i="25"/>
  <c r="A85" i="25"/>
  <c r="H85" i="25" s="1"/>
  <c r="F84" i="25"/>
  <c r="E84" i="25"/>
  <c r="D84" i="25"/>
  <c r="C84" i="25"/>
  <c r="B84" i="25"/>
  <c r="A84" i="25"/>
  <c r="H84" i="25" s="1"/>
  <c r="F83" i="25"/>
  <c r="E83" i="25"/>
  <c r="D83" i="25"/>
  <c r="C83" i="25"/>
  <c r="B83" i="25"/>
  <c r="A83" i="25"/>
  <c r="H83" i="25"/>
  <c r="F82" i="25"/>
  <c r="E82" i="25"/>
  <c r="D82" i="25"/>
  <c r="C82" i="25"/>
  <c r="B82" i="25"/>
  <c r="A82" i="25"/>
  <c r="H82" i="25" s="1"/>
  <c r="F81" i="25"/>
  <c r="E81" i="25"/>
  <c r="D81" i="25"/>
  <c r="C81" i="25"/>
  <c r="B81" i="25"/>
  <c r="A81" i="25"/>
  <c r="H81" i="25" s="1"/>
  <c r="F80" i="25"/>
  <c r="E80" i="25"/>
  <c r="D80" i="25"/>
  <c r="C80" i="25"/>
  <c r="B80" i="25"/>
  <c r="A80" i="25"/>
  <c r="H80" i="25" s="1"/>
  <c r="F79" i="25"/>
  <c r="E79" i="25"/>
  <c r="D79" i="25"/>
  <c r="C79" i="25"/>
  <c r="B79" i="25"/>
  <c r="A79" i="25"/>
  <c r="H79" i="25" s="1"/>
  <c r="F78" i="25"/>
  <c r="E78" i="25"/>
  <c r="D78" i="25"/>
  <c r="C78" i="25"/>
  <c r="B78" i="25"/>
  <c r="A78" i="25"/>
  <c r="H78" i="25"/>
  <c r="F77" i="25"/>
  <c r="E77" i="25"/>
  <c r="D77" i="25"/>
  <c r="C77" i="25"/>
  <c r="B77" i="25"/>
  <c r="A77" i="25"/>
  <c r="H77" i="25"/>
  <c r="F76" i="25"/>
  <c r="E76" i="25"/>
  <c r="D76" i="25"/>
  <c r="C76" i="25"/>
  <c r="B76" i="25"/>
  <c r="A76" i="25"/>
  <c r="H76" i="25"/>
  <c r="F75" i="25"/>
  <c r="E75" i="25"/>
  <c r="D75" i="25"/>
  <c r="C75" i="25"/>
  <c r="B75" i="25"/>
  <c r="A75" i="25"/>
  <c r="H75" i="25" s="1"/>
  <c r="F74" i="25"/>
  <c r="E74" i="25"/>
  <c r="D74" i="25"/>
  <c r="C74" i="25"/>
  <c r="B74" i="25"/>
  <c r="A74" i="25"/>
  <c r="H74" i="25"/>
  <c r="F73" i="25"/>
  <c r="E73" i="25"/>
  <c r="D73" i="25"/>
  <c r="C73" i="25"/>
  <c r="B73" i="25"/>
  <c r="A73" i="25"/>
  <c r="H73" i="25" s="1"/>
  <c r="F72" i="25"/>
  <c r="E72" i="25"/>
  <c r="D72" i="25"/>
  <c r="C72" i="25"/>
  <c r="B72" i="25"/>
  <c r="A72" i="25"/>
  <c r="F71" i="25"/>
  <c r="E71" i="25"/>
  <c r="D71" i="25"/>
  <c r="C71" i="25"/>
  <c r="B71" i="25"/>
  <c r="A71" i="25"/>
  <c r="H71" i="25"/>
  <c r="F70" i="25"/>
  <c r="E70" i="25"/>
  <c r="D70" i="25"/>
  <c r="C70" i="25"/>
  <c r="B70" i="25"/>
  <c r="A70" i="25"/>
  <c r="H70" i="25"/>
  <c r="F69" i="25"/>
  <c r="E69" i="25"/>
  <c r="D69" i="25"/>
  <c r="C69" i="25"/>
  <c r="B69" i="25"/>
  <c r="A69" i="25"/>
  <c r="H69" i="25"/>
  <c r="F68" i="25"/>
  <c r="E68" i="25"/>
  <c r="D68" i="25"/>
  <c r="C68" i="25"/>
  <c r="B68" i="25"/>
  <c r="A68" i="25"/>
  <c r="H68" i="25" s="1"/>
  <c r="F67" i="25"/>
  <c r="E67" i="25"/>
  <c r="D67" i="25"/>
  <c r="C67" i="25"/>
  <c r="B67" i="25"/>
  <c r="A67" i="25"/>
  <c r="H67" i="25"/>
  <c r="F66" i="25"/>
  <c r="E66" i="25"/>
  <c r="D66" i="25"/>
  <c r="C66" i="25"/>
  <c r="B66" i="25"/>
  <c r="A66" i="25"/>
  <c r="H66" i="25" s="1"/>
  <c r="F65" i="25"/>
  <c r="E65" i="25"/>
  <c r="D65" i="25"/>
  <c r="C65" i="25"/>
  <c r="B65" i="25"/>
  <c r="A65" i="25"/>
  <c r="H65" i="25" s="1"/>
  <c r="F64" i="25"/>
  <c r="E64" i="25"/>
  <c r="D64" i="25"/>
  <c r="C64" i="25"/>
  <c r="B64" i="25"/>
  <c r="A64" i="25"/>
  <c r="H64" i="25"/>
  <c r="F63" i="25"/>
  <c r="E63" i="25"/>
  <c r="D63" i="25"/>
  <c r="C63" i="25"/>
  <c r="B63" i="25"/>
  <c r="A63" i="25"/>
  <c r="H63" i="25"/>
  <c r="F62" i="25"/>
  <c r="E62" i="25"/>
  <c r="D62" i="25"/>
  <c r="C62" i="25"/>
  <c r="B62" i="25"/>
  <c r="A62" i="25"/>
  <c r="H62" i="25" s="1"/>
  <c r="F61" i="25"/>
  <c r="E61" i="25"/>
  <c r="D61" i="25"/>
  <c r="C61" i="25"/>
  <c r="B61" i="25"/>
  <c r="A61" i="25"/>
  <c r="H61" i="25" s="1"/>
  <c r="F60" i="25"/>
  <c r="E60" i="25"/>
  <c r="D60" i="25"/>
  <c r="C60" i="25"/>
  <c r="B60" i="25"/>
  <c r="A60" i="25"/>
  <c r="H60" i="25" s="1"/>
  <c r="F59" i="25"/>
  <c r="E59" i="25"/>
  <c r="D59" i="25"/>
  <c r="C59" i="25"/>
  <c r="B59" i="25"/>
  <c r="A59" i="25"/>
  <c r="H59" i="25"/>
  <c r="F58" i="25"/>
  <c r="E58" i="25"/>
  <c r="D58" i="25"/>
  <c r="C58" i="25"/>
  <c r="B58" i="25"/>
  <c r="A58" i="25"/>
  <c r="H58" i="25"/>
  <c r="F57" i="25"/>
  <c r="E57" i="25"/>
  <c r="D57" i="25"/>
  <c r="C57" i="25"/>
  <c r="B57" i="25"/>
  <c r="A57" i="25"/>
  <c r="H57" i="25"/>
  <c r="F56" i="25"/>
  <c r="E56" i="25"/>
  <c r="D56" i="25"/>
  <c r="C56" i="25"/>
  <c r="B56" i="25"/>
  <c r="A56" i="25"/>
  <c r="H56" i="25" s="1"/>
  <c r="F55" i="25"/>
  <c r="E55" i="25"/>
  <c r="D55" i="25"/>
  <c r="C55" i="25"/>
  <c r="B55" i="25"/>
  <c r="A55" i="25"/>
  <c r="H55" i="25"/>
  <c r="F54" i="25"/>
  <c r="E54" i="25"/>
  <c r="D54" i="25"/>
  <c r="C54" i="25"/>
  <c r="B54" i="25"/>
  <c r="A54" i="25"/>
  <c r="H54" i="25" s="1"/>
  <c r="F53" i="25"/>
  <c r="E53" i="25"/>
  <c r="D53" i="25"/>
  <c r="C53" i="25"/>
  <c r="B53" i="25"/>
  <c r="A53" i="25"/>
  <c r="H53" i="25" s="1"/>
  <c r="F52" i="25"/>
  <c r="E52" i="25"/>
  <c r="D52" i="25"/>
  <c r="C52" i="25"/>
  <c r="B52" i="25"/>
  <c r="A52" i="25"/>
  <c r="H52" i="25"/>
  <c r="F51" i="25"/>
  <c r="E51" i="25"/>
  <c r="D51" i="25"/>
  <c r="C51" i="25"/>
  <c r="B51" i="25"/>
  <c r="A51" i="25"/>
  <c r="H51" i="25" s="1"/>
  <c r="F50" i="25"/>
  <c r="E50" i="25"/>
  <c r="D50" i="25"/>
  <c r="C50" i="25"/>
  <c r="B50" i="25"/>
  <c r="A50" i="25"/>
  <c r="H50" i="25" s="1"/>
  <c r="F49" i="25"/>
  <c r="E49" i="25"/>
  <c r="D49" i="25"/>
  <c r="C49" i="25"/>
  <c r="B49" i="25"/>
  <c r="A49" i="25"/>
  <c r="H49" i="25" s="1"/>
  <c r="F48" i="25"/>
  <c r="E48" i="25"/>
  <c r="D48" i="25"/>
  <c r="C48" i="25"/>
  <c r="B48" i="25"/>
  <c r="A48" i="25"/>
  <c r="H48" i="25" s="1"/>
  <c r="F47" i="25"/>
  <c r="E47" i="25"/>
  <c r="D47" i="25"/>
  <c r="C47" i="25"/>
  <c r="B47" i="25"/>
  <c r="A47" i="25"/>
  <c r="H47" i="25"/>
  <c r="F46" i="25"/>
  <c r="E46" i="25"/>
  <c r="D46" i="25"/>
  <c r="C46" i="25"/>
  <c r="B46" i="25"/>
  <c r="A46" i="25"/>
  <c r="H46" i="25"/>
  <c r="F45" i="25"/>
  <c r="E45" i="25"/>
  <c r="D45" i="25"/>
  <c r="C45" i="25"/>
  <c r="B45" i="25"/>
  <c r="A45" i="25"/>
  <c r="H45" i="25"/>
  <c r="F44" i="25"/>
  <c r="E44" i="25"/>
  <c r="D44" i="25"/>
  <c r="C44" i="25"/>
  <c r="B44" i="25"/>
  <c r="A44" i="25"/>
  <c r="H44" i="25" s="1"/>
  <c r="F43" i="25"/>
  <c r="E43" i="25"/>
  <c r="D43" i="25"/>
  <c r="C43" i="25"/>
  <c r="B43" i="25"/>
  <c r="A43" i="25"/>
  <c r="H43" i="25"/>
  <c r="F42" i="25"/>
  <c r="E42" i="25"/>
  <c r="D42" i="25"/>
  <c r="C42" i="25"/>
  <c r="B42" i="25"/>
  <c r="A42" i="25"/>
  <c r="H42" i="25" s="1"/>
  <c r="F41" i="25"/>
  <c r="E41" i="25"/>
  <c r="D41" i="25"/>
  <c r="C41" i="25"/>
  <c r="B41" i="25"/>
  <c r="A41" i="25"/>
  <c r="H41" i="25" s="1"/>
  <c r="F40" i="25"/>
  <c r="E40" i="25"/>
  <c r="D40" i="25"/>
  <c r="C40" i="25"/>
  <c r="B40" i="25"/>
  <c r="A40" i="25"/>
  <c r="H40" i="25"/>
  <c r="F39" i="25"/>
  <c r="E39" i="25"/>
  <c r="D39" i="25"/>
  <c r="C39" i="25"/>
  <c r="B39" i="25"/>
  <c r="A39" i="25"/>
  <c r="H39" i="25"/>
  <c r="F38" i="25"/>
  <c r="E38" i="25"/>
  <c r="D38" i="25"/>
  <c r="C38" i="25"/>
  <c r="B38" i="25"/>
  <c r="A38" i="25"/>
  <c r="H38" i="25"/>
  <c r="F37" i="25"/>
  <c r="E37" i="25"/>
  <c r="D37" i="25"/>
  <c r="C37" i="25"/>
  <c r="B37" i="25"/>
  <c r="A37" i="25"/>
  <c r="H37" i="25" s="1"/>
  <c r="F36" i="25"/>
  <c r="E36" i="25"/>
  <c r="D36" i="25"/>
  <c r="C36" i="25"/>
  <c r="B36" i="25"/>
  <c r="A36" i="25"/>
  <c r="H36" i="25"/>
  <c r="F35" i="25"/>
  <c r="E35" i="25"/>
  <c r="D35" i="25"/>
  <c r="C35" i="25"/>
  <c r="B35" i="25"/>
  <c r="A35" i="25"/>
  <c r="H35" i="25" s="1"/>
  <c r="F34" i="25"/>
  <c r="E34" i="25"/>
  <c r="D34" i="25"/>
  <c r="C34" i="25"/>
  <c r="B34" i="25"/>
  <c r="A34" i="25"/>
  <c r="F33" i="25"/>
  <c r="E33" i="25"/>
  <c r="D33" i="25"/>
  <c r="C33" i="25"/>
  <c r="B33" i="25"/>
  <c r="A33" i="25"/>
  <c r="F32" i="25"/>
  <c r="E32" i="25"/>
  <c r="D32" i="25"/>
  <c r="C32" i="25"/>
  <c r="B32" i="25"/>
  <c r="A32" i="25"/>
  <c r="H32" i="25" s="1"/>
  <c r="F31" i="25"/>
  <c r="E31" i="25"/>
  <c r="D31" i="25"/>
  <c r="C31" i="25"/>
  <c r="B31" i="25"/>
  <c r="A31" i="25"/>
  <c r="H31" i="25"/>
  <c r="F30" i="25"/>
  <c r="E30" i="25"/>
  <c r="D30" i="25"/>
  <c r="C30" i="25"/>
  <c r="B30" i="25"/>
  <c r="A30" i="25"/>
  <c r="F29" i="25"/>
  <c r="E29" i="25"/>
  <c r="D29" i="25"/>
  <c r="C29" i="25"/>
  <c r="B29" i="25"/>
  <c r="A29" i="25"/>
  <c r="F28" i="25"/>
  <c r="E28" i="25"/>
  <c r="D28" i="25"/>
  <c r="C28" i="25"/>
  <c r="B28" i="25"/>
  <c r="A28" i="25"/>
  <c r="H28" i="25" s="1"/>
  <c r="F27" i="25"/>
  <c r="E27" i="25"/>
  <c r="D27" i="25"/>
  <c r="C27" i="25"/>
  <c r="B27" i="25"/>
  <c r="A27" i="25"/>
  <c r="H27" i="25" s="1"/>
  <c r="F26" i="25"/>
  <c r="E26" i="25"/>
  <c r="D26" i="25"/>
  <c r="C26" i="25"/>
  <c r="B26" i="25"/>
  <c r="A26" i="25"/>
  <c r="H26" i="25" s="1"/>
  <c r="F25" i="25"/>
  <c r="E25" i="25"/>
  <c r="D25" i="25"/>
  <c r="C25" i="25"/>
  <c r="B25" i="25"/>
  <c r="A25" i="25"/>
  <c r="H25" i="25" s="1"/>
  <c r="F24" i="25"/>
  <c r="E24" i="25"/>
  <c r="D24" i="25"/>
  <c r="C24" i="25"/>
  <c r="B24" i="25"/>
  <c r="A24" i="25"/>
  <c r="F23" i="25"/>
  <c r="E23" i="25"/>
  <c r="D23" i="25"/>
  <c r="C23" i="25"/>
  <c r="B23" i="25"/>
  <c r="A23" i="25"/>
  <c r="H23" i="25" s="1"/>
  <c r="F22" i="25"/>
  <c r="E22" i="25"/>
  <c r="D22" i="25"/>
  <c r="C22" i="25"/>
  <c r="B22" i="25"/>
  <c r="A22" i="25"/>
  <c r="F21" i="25"/>
  <c r="E21" i="25"/>
  <c r="D21" i="25"/>
  <c r="C21" i="25"/>
  <c r="B21" i="25"/>
  <c r="A21" i="25"/>
  <c r="F20" i="25"/>
  <c r="E20" i="25"/>
  <c r="D20" i="25"/>
  <c r="C20" i="25"/>
  <c r="B20" i="25"/>
  <c r="A20" i="25"/>
  <c r="H20" i="25"/>
  <c r="F19" i="25"/>
  <c r="E19" i="25"/>
  <c r="D19" i="25"/>
  <c r="C19" i="25"/>
  <c r="B19" i="25"/>
  <c r="A19" i="25"/>
  <c r="H19" i="25"/>
  <c r="F18" i="25"/>
  <c r="E18" i="25"/>
  <c r="D18" i="25"/>
  <c r="C18" i="25"/>
  <c r="B18" i="25"/>
  <c r="A18" i="25"/>
  <c r="F17" i="25"/>
  <c r="E17" i="25"/>
  <c r="D17" i="25"/>
  <c r="C17" i="25"/>
  <c r="B17" i="25"/>
  <c r="A17" i="25"/>
  <c r="F16" i="25"/>
  <c r="E16" i="25"/>
  <c r="D16" i="25"/>
  <c r="C16" i="25"/>
  <c r="B16" i="25"/>
  <c r="A16" i="25"/>
  <c r="H16" i="25"/>
  <c r="F15" i="25"/>
  <c r="E15" i="25"/>
  <c r="D15" i="25"/>
  <c r="C15" i="25"/>
  <c r="B15" i="25"/>
  <c r="A15" i="25"/>
  <c r="H15" i="25" s="1"/>
  <c r="F14" i="25"/>
  <c r="E14" i="25"/>
  <c r="D14" i="25"/>
  <c r="C14" i="25"/>
  <c r="B14" i="25"/>
  <c r="A14" i="25"/>
  <c r="F13" i="25"/>
  <c r="E13" i="25"/>
  <c r="D13" i="25"/>
  <c r="C13" i="25"/>
  <c r="B13" i="25"/>
  <c r="A13" i="25"/>
  <c r="F12" i="25"/>
  <c r="E12" i="25"/>
  <c r="D12" i="25"/>
  <c r="C12" i="25"/>
  <c r="B12" i="25"/>
  <c r="A12" i="25"/>
  <c r="F11" i="25"/>
  <c r="E11" i="25"/>
  <c r="D11" i="25"/>
  <c r="C11" i="25"/>
  <c r="B11" i="25"/>
  <c r="A11" i="25"/>
  <c r="H11" i="25" s="1"/>
  <c r="F10" i="25"/>
  <c r="E10" i="25"/>
  <c r="D10" i="25"/>
  <c r="C10" i="25"/>
  <c r="B10" i="25"/>
  <c r="A10" i="25"/>
  <c r="F9" i="25"/>
  <c r="E9" i="25"/>
  <c r="D9" i="25"/>
  <c r="C9" i="25"/>
  <c r="B9" i="25"/>
  <c r="A9" i="25"/>
  <c r="F8" i="25"/>
  <c r="E8" i="25"/>
  <c r="D8" i="25"/>
  <c r="C8" i="25"/>
  <c r="B8" i="25"/>
  <c r="A8" i="25"/>
  <c r="F7" i="25"/>
  <c r="E7" i="25"/>
  <c r="D7" i="25"/>
  <c r="C7" i="25"/>
  <c r="B7" i="25"/>
  <c r="A7" i="25"/>
  <c r="H7" i="25" s="1"/>
  <c r="F6" i="25"/>
  <c r="E6" i="25"/>
  <c r="D6" i="25"/>
  <c r="C6" i="25"/>
  <c r="B6" i="25"/>
  <c r="A6" i="25"/>
  <c r="F5" i="25"/>
  <c r="E5" i="25"/>
  <c r="D5" i="25"/>
  <c r="C5" i="25"/>
  <c r="B5" i="25"/>
  <c r="A5" i="25"/>
  <c r="F4" i="25"/>
  <c r="E4" i="25"/>
  <c r="D4" i="25"/>
  <c r="C4" i="25"/>
  <c r="B4" i="25"/>
  <c r="A4" i="25"/>
  <c r="H4" i="25" s="1"/>
  <c r="F3" i="25"/>
  <c r="E3" i="25"/>
  <c r="D3" i="25"/>
  <c r="C3" i="25"/>
  <c r="B3" i="25"/>
  <c r="A3" i="25"/>
  <c r="H3" i="25"/>
  <c r="G2" i="25"/>
  <c r="J2" i="25" s="1"/>
  <c r="F2" i="25"/>
  <c r="E2" i="25"/>
  <c r="D2" i="25"/>
  <c r="C2" i="25"/>
  <c r="E41" i="30"/>
  <c r="B2" i="25"/>
  <c r="A2" i="25"/>
  <c r="H2" i="25" s="1"/>
  <c r="G100" i="23"/>
  <c r="F100" i="23"/>
  <c r="E100" i="23"/>
  <c r="D100" i="23"/>
  <c r="C100" i="23"/>
  <c r="B100" i="23"/>
  <c r="A100" i="23"/>
  <c r="H100" i="23"/>
  <c r="G99" i="23"/>
  <c r="F99" i="23"/>
  <c r="E99" i="23"/>
  <c r="D99" i="23"/>
  <c r="C99" i="23"/>
  <c r="B99" i="23"/>
  <c r="A99" i="23"/>
  <c r="G98" i="23"/>
  <c r="J98" i="23"/>
  <c r="F98" i="23"/>
  <c r="E98" i="23"/>
  <c r="D98" i="23"/>
  <c r="C98" i="23"/>
  <c r="B98" i="23"/>
  <c r="A98" i="23"/>
  <c r="G97" i="23"/>
  <c r="F97" i="23"/>
  <c r="E97" i="23"/>
  <c r="D97" i="23"/>
  <c r="C97" i="23"/>
  <c r="B97" i="23"/>
  <c r="A97" i="23"/>
  <c r="H97" i="23" s="1"/>
  <c r="G96" i="23"/>
  <c r="F96" i="23"/>
  <c r="E96" i="23"/>
  <c r="D96" i="23"/>
  <c r="C96" i="23"/>
  <c r="B96" i="23"/>
  <c r="A96" i="23"/>
  <c r="G95" i="23"/>
  <c r="F95" i="23"/>
  <c r="E95" i="23"/>
  <c r="D95" i="23"/>
  <c r="C95" i="23"/>
  <c r="B95" i="23"/>
  <c r="A95" i="23"/>
  <c r="G94" i="23"/>
  <c r="F94" i="23"/>
  <c r="E94" i="23"/>
  <c r="D94" i="23"/>
  <c r="C94" i="23"/>
  <c r="B94" i="23"/>
  <c r="A94" i="23"/>
  <c r="H94" i="23"/>
  <c r="G93" i="23"/>
  <c r="F93" i="23"/>
  <c r="E93" i="23"/>
  <c r="D93" i="23"/>
  <c r="C93" i="23"/>
  <c r="B93" i="23"/>
  <c r="A93" i="23"/>
  <c r="H93" i="23"/>
  <c r="G92" i="23"/>
  <c r="F92" i="23"/>
  <c r="E92" i="23"/>
  <c r="D92" i="23"/>
  <c r="C92" i="23"/>
  <c r="B92" i="23"/>
  <c r="A92" i="23"/>
  <c r="G91" i="23"/>
  <c r="F91" i="23"/>
  <c r="E91" i="23"/>
  <c r="D91" i="23"/>
  <c r="C91" i="23"/>
  <c r="B91" i="23"/>
  <c r="A91" i="23"/>
  <c r="H91" i="23" s="1"/>
  <c r="G90" i="23"/>
  <c r="J90" i="23"/>
  <c r="F90" i="23"/>
  <c r="E90" i="23"/>
  <c r="D90" i="23"/>
  <c r="C90" i="23"/>
  <c r="B90" i="23"/>
  <c r="A90" i="23"/>
  <c r="G89" i="23"/>
  <c r="F89" i="23"/>
  <c r="E89" i="23"/>
  <c r="D89" i="23"/>
  <c r="C89" i="23"/>
  <c r="B89" i="23"/>
  <c r="A89" i="23"/>
  <c r="G88" i="23"/>
  <c r="F88" i="23"/>
  <c r="E88" i="23"/>
  <c r="D88" i="23"/>
  <c r="C88" i="23"/>
  <c r="B88" i="23"/>
  <c r="A88" i="23"/>
  <c r="G87" i="23"/>
  <c r="J87" i="23"/>
  <c r="F87" i="23"/>
  <c r="E87" i="23"/>
  <c r="D87" i="23"/>
  <c r="C87" i="23"/>
  <c r="B87" i="23"/>
  <c r="A87" i="23"/>
  <c r="H87" i="23" s="1"/>
  <c r="G86" i="23"/>
  <c r="J86" i="23" s="1"/>
  <c r="F86" i="23"/>
  <c r="E86" i="23"/>
  <c r="D86" i="23"/>
  <c r="C86" i="23"/>
  <c r="B86" i="23"/>
  <c r="A86" i="23"/>
  <c r="H86" i="23" s="1"/>
  <c r="G85" i="23"/>
  <c r="F85" i="23"/>
  <c r="E85" i="23"/>
  <c r="D85" i="23"/>
  <c r="C85" i="23"/>
  <c r="B85" i="23"/>
  <c r="A85" i="23"/>
  <c r="G84" i="23"/>
  <c r="F84" i="23"/>
  <c r="E84" i="23"/>
  <c r="D84" i="23"/>
  <c r="C84" i="23"/>
  <c r="B84" i="23"/>
  <c r="A84" i="23"/>
  <c r="G83" i="23"/>
  <c r="K83" i="23" s="1"/>
  <c r="J83" i="23"/>
  <c r="F83" i="23"/>
  <c r="E83" i="23"/>
  <c r="D83" i="23"/>
  <c r="C83" i="23"/>
  <c r="B83" i="23"/>
  <c r="A83" i="23"/>
  <c r="G82" i="23"/>
  <c r="J82" i="23"/>
  <c r="F82" i="23"/>
  <c r="E82" i="23"/>
  <c r="D82" i="23"/>
  <c r="C82" i="23"/>
  <c r="B82" i="23"/>
  <c r="A82" i="23"/>
  <c r="G81" i="23"/>
  <c r="J81" i="23"/>
  <c r="F81" i="23"/>
  <c r="E81" i="23"/>
  <c r="D81" i="23"/>
  <c r="C81" i="23"/>
  <c r="B81" i="23"/>
  <c r="A81" i="23"/>
  <c r="G80" i="23"/>
  <c r="F80" i="23"/>
  <c r="E80" i="23"/>
  <c r="D80" i="23"/>
  <c r="C80" i="23"/>
  <c r="B80" i="23"/>
  <c r="A80" i="23"/>
  <c r="G79" i="23"/>
  <c r="K79" i="23" s="1"/>
  <c r="F79" i="23"/>
  <c r="E79" i="23"/>
  <c r="D79" i="23"/>
  <c r="C79" i="23"/>
  <c r="B79" i="23"/>
  <c r="A79" i="23"/>
  <c r="G78" i="23"/>
  <c r="F78" i="23"/>
  <c r="E78" i="23"/>
  <c r="D78" i="23"/>
  <c r="C78" i="23"/>
  <c r="B78" i="23"/>
  <c r="A78" i="23"/>
  <c r="G77" i="23"/>
  <c r="J77" i="23" s="1"/>
  <c r="F77" i="23"/>
  <c r="E77" i="23"/>
  <c r="D77" i="23"/>
  <c r="C77" i="23"/>
  <c r="B77" i="23"/>
  <c r="A77" i="23"/>
  <c r="G76" i="23"/>
  <c r="F76" i="23"/>
  <c r="E76" i="23"/>
  <c r="D76" i="23"/>
  <c r="C76" i="23"/>
  <c r="B76" i="23"/>
  <c r="A76" i="23"/>
  <c r="G75" i="23"/>
  <c r="K75" i="23" s="1"/>
  <c r="F75" i="23"/>
  <c r="E75" i="23"/>
  <c r="D75" i="23"/>
  <c r="C75" i="23"/>
  <c r="B75" i="23"/>
  <c r="A75" i="23"/>
  <c r="G74" i="23"/>
  <c r="F74" i="23"/>
  <c r="E74" i="23"/>
  <c r="D74" i="23"/>
  <c r="C74" i="23"/>
  <c r="B74" i="23"/>
  <c r="A74" i="23"/>
  <c r="G73" i="23"/>
  <c r="K73" i="23" s="1"/>
  <c r="L73" i="23" s="1"/>
  <c r="F73" i="23"/>
  <c r="E73" i="23"/>
  <c r="D73" i="23"/>
  <c r="C73" i="23"/>
  <c r="B73" i="23"/>
  <c r="A73" i="23"/>
  <c r="G72" i="23"/>
  <c r="F72" i="23"/>
  <c r="E72" i="23"/>
  <c r="D72" i="23"/>
  <c r="C72" i="23"/>
  <c r="B72" i="23"/>
  <c r="A72" i="23"/>
  <c r="G71" i="23"/>
  <c r="K71" i="23" s="1"/>
  <c r="F71" i="23"/>
  <c r="E71" i="23"/>
  <c r="D71" i="23"/>
  <c r="C71" i="23"/>
  <c r="B71" i="23"/>
  <c r="A71" i="23"/>
  <c r="G70" i="23"/>
  <c r="F70" i="23"/>
  <c r="E70" i="23"/>
  <c r="D70" i="23"/>
  <c r="C70" i="23"/>
  <c r="B70" i="23"/>
  <c r="A70" i="23"/>
  <c r="G69" i="23"/>
  <c r="F69" i="23"/>
  <c r="E69" i="23"/>
  <c r="D69" i="23"/>
  <c r="C69" i="23"/>
  <c r="B69" i="23"/>
  <c r="A69" i="23"/>
  <c r="G68" i="23"/>
  <c r="F68" i="23"/>
  <c r="E68" i="23"/>
  <c r="D68" i="23"/>
  <c r="C68" i="23"/>
  <c r="B68" i="23"/>
  <c r="A68" i="23"/>
  <c r="G67" i="23"/>
  <c r="J67" i="23" s="1"/>
  <c r="F67" i="23"/>
  <c r="E67" i="23"/>
  <c r="D67" i="23"/>
  <c r="C67" i="23"/>
  <c r="B67" i="23"/>
  <c r="A67" i="23"/>
  <c r="G66" i="23"/>
  <c r="J66" i="23" s="1"/>
  <c r="F66" i="23"/>
  <c r="E66" i="23"/>
  <c r="D66" i="23"/>
  <c r="C66" i="23"/>
  <c r="B66" i="23"/>
  <c r="A66" i="23"/>
  <c r="H66" i="23" s="1"/>
  <c r="G65" i="23"/>
  <c r="F65" i="23"/>
  <c r="E65" i="23"/>
  <c r="D65" i="23"/>
  <c r="C65" i="23"/>
  <c r="B65" i="23"/>
  <c r="A65" i="23"/>
  <c r="H65" i="23" s="1"/>
  <c r="G64" i="23"/>
  <c r="K64" i="23" s="1"/>
  <c r="F64" i="23"/>
  <c r="E64" i="23"/>
  <c r="D64" i="23"/>
  <c r="C64" i="23"/>
  <c r="B64" i="23"/>
  <c r="A64" i="23"/>
  <c r="G63" i="23"/>
  <c r="I63" i="23" s="1"/>
  <c r="F63" i="23"/>
  <c r="E63" i="23"/>
  <c r="D63" i="23"/>
  <c r="C63" i="23"/>
  <c r="B63" i="23"/>
  <c r="A63" i="23"/>
  <c r="G62" i="23"/>
  <c r="F62" i="23"/>
  <c r="E62" i="23"/>
  <c r="D62" i="23"/>
  <c r="C62" i="23"/>
  <c r="B62" i="23"/>
  <c r="A62" i="23"/>
  <c r="G61" i="23"/>
  <c r="F61" i="23"/>
  <c r="E61" i="23"/>
  <c r="D61" i="23"/>
  <c r="C61" i="23"/>
  <c r="B61" i="23"/>
  <c r="A61" i="23"/>
  <c r="H61" i="23"/>
  <c r="G60" i="23"/>
  <c r="F60" i="23"/>
  <c r="E60" i="23"/>
  <c r="D60" i="23"/>
  <c r="C60" i="23"/>
  <c r="B60" i="23"/>
  <c r="A60" i="23"/>
  <c r="G59" i="23"/>
  <c r="F59" i="23"/>
  <c r="E59" i="23"/>
  <c r="D59" i="23"/>
  <c r="C59" i="23"/>
  <c r="B59" i="23"/>
  <c r="A59" i="23"/>
  <c r="G58" i="23"/>
  <c r="J58" i="23" s="1"/>
  <c r="F58" i="23"/>
  <c r="E58" i="23"/>
  <c r="D58" i="23"/>
  <c r="C58" i="23"/>
  <c r="B58" i="23"/>
  <c r="A58" i="23"/>
  <c r="G57" i="23"/>
  <c r="F57" i="23"/>
  <c r="E57" i="23"/>
  <c r="D57" i="23"/>
  <c r="C57" i="23"/>
  <c r="B57" i="23"/>
  <c r="A57" i="23"/>
  <c r="H57" i="23" s="1"/>
  <c r="G56" i="23"/>
  <c r="J56" i="23" s="1"/>
  <c r="F56" i="23"/>
  <c r="E56" i="23"/>
  <c r="D56" i="23"/>
  <c r="C56" i="23"/>
  <c r="B56" i="23"/>
  <c r="A56" i="23"/>
  <c r="G55" i="23"/>
  <c r="K55" i="23"/>
  <c r="F55" i="23"/>
  <c r="E55" i="23"/>
  <c r="D55" i="23"/>
  <c r="C55" i="23"/>
  <c r="B55" i="23"/>
  <c r="A55" i="23"/>
  <c r="G54" i="23"/>
  <c r="F54" i="23"/>
  <c r="E54" i="23"/>
  <c r="D54" i="23"/>
  <c r="C54" i="23"/>
  <c r="B54" i="23"/>
  <c r="A54" i="23"/>
  <c r="G53" i="23"/>
  <c r="F53" i="23"/>
  <c r="E53" i="23"/>
  <c r="D53" i="23"/>
  <c r="C53" i="23"/>
  <c r="B53" i="23"/>
  <c r="A53" i="23"/>
  <c r="H53" i="23"/>
  <c r="G52" i="23"/>
  <c r="J52" i="23" s="1"/>
  <c r="F52" i="23"/>
  <c r="E52" i="23"/>
  <c r="D52" i="23"/>
  <c r="C52" i="23"/>
  <c r="B52" i="23"/>
  <c r="A52" i="23"/>
  <c r="H52" i="23" s="1"/>
  <c r="G51" i="23"/>
  <c r="F51" i="23"/>
  <c r="E51" i="23"/>
  <c r="D51" i="23"/>
  <c r="C51" i="23"/>
  <c r="D25" i="30" s="1"/>
  <c r="B51" i="23"/>
  <c r="A51" i="23"/>
  <c r="G50" i="23"/>
  <c r="J50" i="23" s="1"/>
  <c r="F50" i="23"/>
  <c r="E50" i="23"/>
  <c r="D50" i="23"/>
  <c r="C50" i="23"/>
  <c r="B50" i="23"/>
  <c r="A50" i="23"/>
  <c r="G49" i="23"/>
  <c r="F49" i="23"/>
  <c r="E49" i="23"/>
  <c r="D49" i="23"/>
  <c r="C49" i="23"/>
  <c r="B49" i="23"/>
  <c r="A49" i="23"/>
  <c r="G48" i="23"/>
  <c r="F48" i="23"/>
  <c r="E48" i="23"/>
  <c r="D48" i="23"/>
  <c r="C48" i="23"/>
  <c r="B48" i="23"/>
  <c r="A48" i="23"/>
  <c r="G47" i="23"/>
  <c r="F47" i="23"/>
  <c r="E47" i="23"/>
  <c r="D47" i="23"/>
  <c r="C47" i="23"/>
  <c r="B47" i="23"/>
  <c r="A47" i="23"/>
  <c r="G46" i="23"/>
  <c r="F46" i="23"/>
  <c r="E46" i="23"/>
  <c r="D46" i="23"/>
  <c r="C46" i="23"/>
  <c r="B46" i="23"/>
  <c r="A46" i="23"/>
  <c r="G45" i="23"/>
  <c r="F45" i="23"/>
  <c r="E45" i="23"/>
  <c r="D45" i="23"/>
  <c r="C45" i="23"/>
  <c r="B45" i="23"/>
  <c r="A45" i="23"/>
  <c r="G44" i="23"/>
  <c r="J44" i="23"/>
  <c r="F44" i="23"/>
  <c r="E44" i="23"/>
  <c r="D44" i="23"/>
  <c r="C44" i="23"/>
  <c r="B44" i="23"/>
  <c r="A44" i="23"/>
  <c r="H44" i="23" s="1"/>
  <c r="G43" i="23"/>
  <c r="J43" i="23" s="1"/>
  <c r="F43" i="23"/>
  <c r="E43" i="23"/>
  <c r="D43" i="23"/>
  <c r="C43" i="23"/>
  <c r="B43" i="23"/>
  <c r="A43" i="23"/>
  <c r="H43" i="23" s="1"/>
  <c r="G42" i="23"/>
  <c r="F42" i="23"/>
  <c r="E42" i="23"/>
  <c r="D42" i="23"/>
  <c r="C42" i="23"/>
  <c r="B42" i="23"/>
  <c r="A42" i="23"/>
  <c r="G41" i="23"/>
  <c r="F41" i="23"/>
  <c r="E41" i="23"/>
  <c r="D41" i="23"/>
  <c r="C41" i="23"/>
  <c r="B41" i="23"/>
  <c r="A41" i="23"/>
  <c r="G40" i="23"/>
  <c r="J40" i="23" s="1"/>
  <c r="I40" i="23"/>
  <c r="F40" i="23"/>
  <c r="E40" i="23"/>
  <c r="D40" i="23"/>
  <c r="C40" i="23"/>
  <c r="B40" i="23"/>
  <c r="A40" i="23"/>
  <c r="H40" i="23" s="1"/>
  <c r="G39" i="23"/>
  <c r="F39" i="23"/>
  <c r="E39" i="23"/>
  <c r="D39" i="23"/>
  <c r="C39" i="23"/>
  <c r="B39" i="23"/>
  <c r="A39" i="23"/>
  <c r="H39" i="23" s="1"/>
  <c r="G35" i="23"/>
  <c r="F35" i="23"/>
  <c r="E35" i="23"/>
  <c r="D35" i="23"/>
  <c r="C35" i="23"/>
  <c r="B35" i="23"/>
  <c r="A35" i="23"/>
  <c r="G36" i="23"/>
  <c r="F36" i="23"/>
  <c r="E36" i="23"/>
  <c r="D36" i="23"/>
  <c r="C36" i="23"/>
  <c r="B36" i="23"/>
  <c r="A36" i="23"/>
  <c r="G34" i="23"/>
  <c r="F34" i="23"/>
  <c r="E34" i="23"/>
  <c r="D34" i="23"/>
  <c r="C34" i="23"/>
  <c r="B34" i="23"/>
  <c r="A34" i="23"/>
  <c r="G29" i="23"/>
  <c r="F29" i="23"/>
  <c r="E29" i="23"/>
  <c r="D29" i="23"/>
  <c r="C29" i="23"/>
  <c r="B29" i="23"/>
  <c r="A29" i="23"/>
  <c r="G21" i="23"/>
  <c r="F21" i="23"/>
  <c r="E21" i="23"/>
  <c r="D21" i="23"/>
  <c r="C21" i="23"/>
  <c r="B21" i="23"/>
  <c r="A21" i="23"/>
  <c r="G27" i="23"/>
  <c r="F27" i="23"/>
  <c r="E27" i="23"/>
  <c r="D27" i="23"/>
  <c r="C27" i="23"/>
  <c r="B27" i="23"/>
  <c r="A27" i="23"/>
  <c r="H27" i="23"/>
  <c r="G15" i="23"/>
  <c r="F15" i="23"/>
  <c r="E15" i="23"/>
  <c r="D15" i="23"/>
  <c r="C15" i="23"/>
  <c r="B15" i="23"/>
  <c r="A15" i="23"/>
  <c r="G38" i="23"/>
  <c r="J38" i="23" s="1"/>
  <c r="F38" i="23"/>
  <c r="E38" i="23"/>
  <c r="D38" i="23"/>
  <c r="C38" i="23"/>
  <c r="B38" i="23"/>
  <c r="A38" i="23"/>
  <c r="H38" i="23" s="1"/>
  <c r="G37" i="23"/>
  <c r="I37" i="23" s="1"/>
  <c r="F37" i="23"/>
  <c r="E37" i="23"/>
  <c r="D37" i="23"/>
  <c r="C37" i="23"/>
  <c r="B37" i="23"/>
  <c r="A37" i="23"/>
  <c r="H37" i="23" s="1"/>
  <c r="G26" i="23"/>
  <c r="F26" i="23"/>
  <c r="E26" i="23"/>
  <c r="D26" i="23"/>
  <c r="C26" i="23"/>
  <c r="B26" i="23"/>
  <c r="A26" i="23"/>
  <c r="G19" i="23"/>
  <c r="F19" i="23"/>
  <c r="E19" i="23"/>
  <c r="D19" i="23"/>
  <c r="C19" i="23"/>
  <c r="B19" i="23"/>
  <c r="A19" i="23"/>
  <c r="G30" i="23"/>
  <c r="F30" i="23"/>
  <c r="E30" i="23"/>
  <c r="D30" i="23"/>
  <c r="C30" i="23"/>
  <c r="B30" i="23"/>
  <c r="A30" i="23"/>
  <c r="H30" i="23"/>
  <c r="G17" i="23"/>
  <c r="F17" i="23"/>
  <c r="E17" i="23"/>
  <c r="D17" i="23"/>
  <c r="C17" i="23"/>
  <c r="B17" i="23"/>
  <c r="A17" i="23"/>
  <c r="G33" i="23"/>
  <c r="F33" i="23"/>
  <c r="E33" i="23"/>
  <c r="D33" i="23"/>
  <c r="C33" i="23"/>
  <c r="B33" i="23"/>
  <c r="A33" i="23"/>
  <c r="H33" i="23" s="1"/>
  <c r="G25" i="23"/>
  <c r="F25" i="23"/>
  <c r="E25" i="23"/>
  <c r="D25" i="23"/>
  <c r="C25" i="23"/>
  <c r="B25" i="23"/>
  <c r="A25" i="23"/>
  <c r="G18" i="23"/>
  <c r="I18" i="23" s="1"/>
  <c r="F18" i="23"/>
  <c r="E18" i="23"/>
  <c r="D18" i="23"/>
  <c r="C18" i="23"/>
  <c r="B18" i="23"/>
  <c r="A18" i="23"/>
  <c r="H18" i="23"/>
  <c r="G32" i="23"/>
  <c r="I32" i="23" s="1"/>
  <c r="F32" i="23"/>
  <c r="E32" i="23"/>
  <c r="D32" i="23"/>
  <c r="C32" i="23"/>
  <c r="B32" i="23"/>
  <c r="A32" i="23"/>
  <c r="H32" i="23"/>
  <c r="G31" i="23"/>
  <c r="I31" i="23" s="1"/>
  <c r="F31" i="23"/>
  <c r="E31" i="23"/>
  <c r="D31" i="23"/>
  <c r="C31" i="23"/>
  <c r="B31" i="23"/>
  <c r="A31" i="23"/>
  <c r="G23" i="23"/>
  <c r="I23" i="23"/>
  <c r="F23" i="23"/>
  <c r="E23" i="23"/>
  <c r="D23" i="23"/>
  <c r="C23" i="23"/>
  <c r="B23" i="23"/>
  <c r="A23" i="23"/>
  <c r="G22" i="23"/>
  <c r="F22" i="23"/>
  <c r="E22" i="23"/>
  <c r="D22" i="23"/>
  <c r="C22" i="23"/>
  <c r="B22" i="23"/>
  <c r="A22" i="23"/>
  <c r="G14" i="23"/>
  <c r="F14" i="23"/>
  <c r="E14" i="23"/>
  <c r="D14" i="23"/>
  <c r="C14" i="23"/>
  <c r="B14" i="23"/>
  <c r="A14" i="23"/>
  <c r="G10" i="23"/>
  <c r="F10" i="23"/>
  <c r="E10" i="23"/>
  <c r="D10" i="23"/>
  <c r="C10" i="23"/>
  <c r="B10" i="23"/>
  <c r="A10" i="23"/>
  <c r="G28" i="23"/>
  <c r="K28" i="23"/>
  <c r="L28" i="23" s="1"/>
  <c r="F28" i="23"/>
  <c r="E28" i="23"/>
  <c r="D28" i="23"/>
  <c r="C28" i="23"/>
  <c r="B28" i="23"/>
  <c r="A28" i="23"/>
  <c r="G8" i="23"/>
  <c r="F8" i="23"/>
  <c r="E8" i="23"/>
  <c r="D8" i="23"/>
  <c r="C8" i="23"/>
  <c r="B8" i="23"/>
  <c r="A8" i="23"/>
  <c r="G24" i="23"/>
  <c r="F24" i="23"/>
  <c r="E24" i="23"/>
  <c r="D24" i="23"/>
  <c r="C24" i="23"/>
  <c r="B24" i="23"/>
  <c r="A24" i="23"/>
  <c r="H24" i="23" s="1"/>
  <c r="G4" i="23"/>
  <c r="F4" i="23"/>
  <c r="E4" i="23"/>
  <c r="D4" i="23"/>
  <c r="C4" i="23"/>
  <c r="B4" i="23"/>
  <c r="A4" i="23"/>
  <c r="H4" i="23"/>
  <c r="G20" i="23"/>
  <c r="F20" i="23"/>
  <c r="E20" i="23"/>
  <c r="D20" i="23"/>
  <c r="C20" i="23"/>
  <c r="B20" i="23"/>
  <c r="A20" i="23"/>
  <c r="G13" i="23"/>
  <c r="I13" i="23"/>
  <c r="F13" i="23"/>
  <c r="E13" i="23"/>
  <c r="D13" i="23"/>
  <c r="C13" i="23"/>
  <c r="B13" i="23"/>
  <c r="A13" i="23"/>
  <c r="G2" i="23"/>
  <c r="I2" i="23" s="1"/>
  <c r="F2" i="23"/>
  <c r="E2" i="23"/>
  <c r="D2" i="23"/>
  <c r="C2" i="23"/>
  <c r="B2" i="23"/>
  <c r="A2" i="23"/>
  <c r="G11" i="23"/>
  <c r="F11" i="23"/>
  <c r="E11" i="23"/>
  <c r="D11" i="23"/>
  <c r="C11" i="23"/>
  <c r="B11" i="23"/>
  <c r="A11" i="23"/>
  <c r="H11" i="23" s="1"/>
  <c r="G12" i="23"/>
  <c r="F12" i="23"/>
  <c r="E12" i="23"/>
  <c r="D12" i="23"/>
  <c r="C12" i="23"/>
  <c r="B12" i="23"/>
  <c r="A12" i="23"/>
  <c r="G9" i="23"/>
  <c r="F9" i="23"/>
  <c r="E9" i="23"/>
  <c r="D9" i="23"/>
  <c r="C9" i="23"/>
  <c r="D49" i="30"/>
  <c r="B9" i="23"/>
  <c r="A9" i="23"/>
  <c r="G16" i="23"/>
  <c r="F16" i="23"/>
  <c r="E16" i="23"/>
  <c r="D16" i="23"/>
  <c r="C16" i="23"/>
  <c r="B16" i="23"/>
  <c r="A16" i="23"/>
  <c r="G5" i="23"/>
  <c r="F5" i="23"/>
  <c r="E5" i="23"/>
  <c r="D5" i="23"/>
  <c r="C5" i="23"/>
  <c r="D86" i="30"/>
  <c r="B5" i="23"/>
  <c r="A5" i="23"/>
  <c r="G3" i="23"/>
  <c r="F3" i="23"/>
  <c r="E3" i="23"/>
  <c r="D3" i="23"/>
  <c r="C3" i="23"/>
  <c r="B3" i="23"/>
  <c r="A3" i="23"/>
  <c r="H3" i="23" s="1"/>
  <c r="G6" i="23"/>
  <c r="F6" i="23"/>
  <c r="E6" i="23"/>
  <c r="D6" i="23"/>
  <c r="C6" i="23"/>
  <c r="B6" i="23"/>
  <c r="A6" i="23"/>
  <c r="H6" i="23"/>
  <c r="A7" i="23"/>
  <c r="G7" i="23"/>
  <c r="F7" i="23"/>
  <c r="E7" i="23"/>
  <c r="D7" i="23"/>
  <c r="C7" i="23"/>
  <c r="D55" i="30"/>
  <c r="B7" i="23"/>
  <c r="I129" i="30"/>
  <c r="I128" i="30"/>
  <c r="I127" i="30"/>
  <c r="I126" i="30"/>
  <c r="I125" i="30"/>
  <c r="I124" i="30"/>
  <c r="I123" i="30"/>
  <c r="I122" i="30"/>
  <c r="I121" i="30"/>
  <c r="I120" i="30"/>
  <c r="I119" i="30"/>
  <c r="I118" i="30"/>
  <c r="I117" i="30"/>
  <c r="I116" i="30"/>
  <c r="I115" i="30"/>
  <c r="I114" i="30"/>
  <c r="I113" i="30"/>
  <c r="I112" i="30"/>
  <c r="I111" i="30"/>
  <c r="I110" i="30"/>
  <c r="I109" i="30"/>
  <c r="I108" i="30"/>
  <c r="I107" i="30"/>
  <c r="I106" i="30"/>
  <c r="I105" i="30"/>
  <c r="I104" i="30"/>
  <c r="I103" i="30"/>
  <c r="I102" i="30"/>
  <c r="I101" i="30"/>
  <c r="I100" i="30"/>
  <c r="I99" i="30"/>
  <c r="I98" i="30"/>
  <c r="I97" i="30"/>
  <c r="I96" i="30"/>
  <c r="G129" i="30"/>
  <c r="F129" i="30"/>
  <c r="E129" i="30"/>
  <c r="D129" i="30"/>
  <c r="C129" i="30"/>
  <c r="G128" i="30"/>
  <c r="F128" i="30"/>
  <c r="E128" i="30"/>
  <c r="D128" i="30"/>
  <c r="C128" i="30"/>
  <c r="G127" i="30"/>
  <c r="F127" i="30"/>
  <c r="E127" i="30"/>
  <c r="D127" i="30"/>
  <c r="C127" i="30"/>
  <c r="G126" i="30"/>
  <c r="F126" i="30"/>
  <c r="E126" i="30"/>
  <c r="D126" i="30"/>
  <c r="C126" i="30"/>
  <c r="G125" i="30"/>
  <c r="F125" i="30"/>
  <c r="E125" i="30"/>
  <c r="D125" i="30"/>
  <c r="C125" i="30"/>
  <c r="G124" i="30"/>
  <c r="F124" i="30"/>
  <c r="E124" i="30"/>
  <c r="D124" i="30"/>
  <c r="C124" i="30"/>
  <c r="G123" i="30"/>
  <c r="F123" i="30"/>
  <c r="E123" i="30"/>
  <c r="D123" i="30"/>
  <c r="C123" i="30"/>
  <c r="G122" i="30"/>
  <c r="F122" i="30"/>
  <c r="E122" i="30"/>
  <c r="D122" i="30"/>
  <c r="C122" i="30"/>
  <c r="G121" i="30"/>
  <c r="F121" i="30"/>
  <c r="E121" i="30"/>
  <c r="D121" i="30"/>
  <c r="C121" i="30"/>
  <c r="G120" i="30"/>
  <c r="F120" i="30"/>
  <c r="E120" i="30"/>
  <c r="D120" i="30"/>
  <c r="C120" i="30"/>
  <c r="G119" i="30"/>
  <c r="F119" i="30"/>
  <c r="E119" i="30"/>
  <c r="D119" i="30"/>
  <c r="C119" i="30"/>
  <c r="G118" i="30"/>
  <c r="F118" i="30"/>
  <c r="E118" i="30"/>
  <c r="D118" i="30"/>
  <c r="C118" i="30"/>
  <c r="G117" i="30"/>
  <c r="F117" i="30"/>
  <c r="E117" i="30"/>
  <c r="D117" i="30"/>
  <c r="C117" i="30"/>
  <c r="G116" i="30"/>
  <c r="F116" i="30"/>
  <c r="E116" i="30"/>
  <c r="D116" i="30"/>
  <c r="C116" i="30"/>
  <c r="G115" i="30"/>
  <c r="F115" i="30"/>
  <c r="E115" i="30"/>
  <c r="D115" i="30"/>
  <c r="C115" i="30"/>
  <c r="G114" i="30"/>
  <c r="F114" i="30"/>
  <c r="E114" i="30"/>
  <c r="D114" i="30"/>
  <c r="C114" i="30"/>
  <c r="G113" i="30"/>
  <c r="F113" i="30"/>
  <c r="E113" i="30"/>
  <c r="D113" i="30"/>
  <c r="C113" i="30"/>
  <c r="G112" i="30"/>
  <c r="F112" i="30"/>
  <c r="E112" i="30"/>
  <c r="D112" i="30"/>
  <c r="C112" i="30"/>
  <c r="G111" i="30"/>
  <c r="F111" i="30"/>
  <c r="E111" i="30"/>
  <c r="D111" i="30"/>
  <c r="C111" i="30"/>
  <c r="G110" i="30"/>
  <c r="F110" i="30"/>
  <c r="E110" i="30"/>
  <c r="D110" i="30"/>
  <c r="C110" i="30"/>
  <c r="G109" i="30"/>
  <c r="F109" i="30"/>
  <c r="E109" i="30"/>
  <c r="D109" i="30"/>
  <c r="C109" i="30"/>
  <c r="G108" i="30"/>
  <c r="F108" i="30"/>
  <c r="E108" i="30"/>
  <c r="D108" i="30"/>
  <c r="C108" i="30"/>
  <c r="G107" i="30"/>
  <c r="F107" i="30"/>
  <c r="E107" i="30"/>
  <c r="D107" i="30"/>
  <c r="C107" i="30"/>
  <c r="G106" i="30"/>
  <c r="F106" i="30"/>
  <c r="E106" i="30"/>
  <c r="D106" i="30"/>
  <c r="C106" i="30"/>
  <c r="G105" i="30"/>
  <c r="F105" i="30"/>
  <c r="E105" i="30"/>
  <c r="D105" i="30"/>
  <c r="C105" i="30"/>
  <c r="G104" i="30"/>
  <c r="F104" i="30"/>
  <c r="E104" i="30"/>
  <c r="D104" i="30"/>
  <c r="C104" i="30"/>
  <c r="G103" i="30"/>
  <c r="F103" i="30"/>
  <c r="E103" i="30"/>
  <c r="D103" i="30"/>
  <c r="C103" i="30"/>
  <c r="G102" i="30"/>
  <c r="F102" i="30"/>
  <c r="E102" i="30"/>
  <c r="D102" i="30"/>
  <c r="C102" i="30"/>
  <c r="G101" i="30"/>
  <c r="F101" i="30"/>
  <c r="E101" i="30"/>
  <c r="D101" i="30"/>
  <c r="C101" i="30"/>
  <c r="G100" i="30"/>
  <c r="F100" i="30"/>
  <c r="E100" i="30"/>
  <c r="D100" i="30"/>
  <c r="C100" i="30"/>
  <c r="G99" i="30"/>
  <c r="F99" i="30"/>
  <c r="E99" i="30"/>
  <c r="D99" i="30"/>
  <c r="C99" i="30"/>
  <c r="G98" i="30"/>
  <c r="F98" i="30"/>
  <c r="E98" i="30"/>
  <c r="D98" i="30"/>
  <c r="C98" i="30"/>
  <c r="G97" i="30"/>
  <c r="F97" i="30"/>
  <c r="E97" i="30"/>
  <c r="D97" i="30"/>
  <c r="C97" i="30"/>
  <c r="D90" i="30"/>
  <c r="E89" i="30"/>
  <c r="G86" i="30"/>
  <c r="E78" i="30"/>
  <c r="E92" i="30"/>
  <c r="G85" i="30"/>
  <c r="D80" i="30"/>
  <c r="G74" i="30"/>
  <c r="D72" i="30"/>
  <c r="G61" i="30"/>
  <c r="G56" i="30"/>
  <c r="G87" i="30"/>
  <c r="D87" i="30"/>
  <c r="G88" i="30"/>
  <c r="G82" i="30"/>
  <c r="G81" i="30"/>
  <c r="G77" i="30"/>
  <c r="D76" i="30"/>
  <c r="D75" i="30"/>
  <c r="G73" i="30"/>
  <c r="D73" i="30"/>
  <c r="G49" i="30"/>
  <c r="G71" i="30"/>
  <c r="G68" i="30"/>
  <c r="G50" i="30"/>
  <c r="G41" i="30"/>
  <c r="H98" i="29"/>
  <c r="J97" i="29"/>
  <c r="K97" i="29"/>
  <c r="L97" i="29"/>
  <c r="J96" i="29"/>
  <c r="L96" i="29"/>
  <c r="H95" i="29"/>
  <c r="H94" i="29"/>
  <c r="J93" i="29"/>
  <c r="K93" i="29"/>
  <c r="L93" i="29"/>
  <c r="J92" i="29"/>
  <c r="K92" i="29"/>
  <c r="L92" i="29" s="1"/>
  <c r="H91" i="29"/>
  <c r="H90" i="29"/>
  <c r="J89" i="29"/>
  <c r="K89" i="29"/>
  <c r="L89" i="29"/>
  <c r="H87" i="29"/>
  <c r="H86" i="29"/>
  <c r="J85" i="29"/>
  <c r="K85" i="29"/>
  <c r="L85" i="29"/>
  <c r="J84" i="29"/>
  <c r="L84" i="29"/>
  <c r="H83" i="29"/>
  <c r="H82" i="29"/>
  <c r="J81" i="29"/>
  <c r="K81" i="29"/>
  <c r="L81" i="29"/>
  <c r="H79" i="29"/>
  <c r="H78" i="29"/>
  <c r="J77" i="29"/>
  <c r="K77" i="29"/>
  <c r="L77" i="29" s="1"/>
  <c r="H74" i="29"/>
  <c r="J73" i="29"/>
  <c r="K73" i="29"/>
  <c r="L73" i="29"/>
  <c r="J72" i="29"/>
  <c r="L72" i="29"/>
  <c r="H71" i="29"/>
  <c r="H70" i="29"/>
  <c r="K69" i="29"/>
  <c r="L69" i="29" s="1"/>
  <c r="J69" i="29"/>
  <c r="I69" i="29"/>
  <c r="H69" i="29"/>
  <c r="K68" i="29"/>
  <c r="L68" i="29"/>
  <c r="I68" i="29"/>
  <c r="J68" i="29"/>
  <c r="H67" i="29"/>
  <c r="K66" i="29"/>
  <c r="L66" i="29" s="1"/>
  <c r="H66" i="29"/>
  <c r="K65" i="29"/>
  <c r="L65" i="29"/>
  <c r="J65" i="29"/>
  <c r="I65" i="29"/>
  <c r="I64" i="29"/>
  <c r="J63" i="29"/>
  <c r="H63" i="29"/>
  <c r="K61" i="29"/>
  <c r="L61" i="29" s="1"/>
  <c r="J61" i="29"/>
  <c r="I61" i="29"/>
  <c r="K60" i="29"/>
  <c r="L60" i="29" s="1"/>
  <c r="I60" i="29"/>
  <c r="J60" i="29"/>
  <c r="J59" i="29"/>
  <c r="H59" i="29"/>
  <c r="K58" i="29"/>
  <c r="L58" i="29" s="1"/>
  <c r="H58" i="29"/>
  <c r="I57" i="29"/>
  <c r="K57" i="29"/>
  <c r="L57" i="29"/>
  <c r="I56" i="29"/>
  <c r="H55" i="29"/>
  <c r="I54" i="29"/>
  <c r="H54" i="29"/>
  <c r="I53" i="29"/>
  <c r="K53" i="29"/>
  <c r="L53" i="29"/>
  <c r="I52" i="29"/>
  <c r="K52" i="29"/>
  <c r="L52" i="29"/>
  <c r="H51" i="29"/>
  <c r="H50" i="29"/>
  <c r="I49" i="29"/>
  <c r="K49" i="29"/>
  <c r="L49" i="29"/>
  <c r="I48" i="29"/>
  <c r="K47" i="29"/>
  <c r="L47" i="29"/>
  <c r="H47" i="29"/>
  <c r="I45" i="29"/>
  <c r="K45" i="29"/>
  <c r="L45" i="29"/>
  <c r="I44" i="29"/>
  <c r="K44" i="29"/>
  <c r="L44" i="29" s="1"/>
  <c r="I43" i="29"/>
  <c r="K43" i="29"/>
  <c r="L43" i="29" s="1"/>
  <c r="H43" i="29"/>
  <c r="K42" i="29"/>
  <c r="L42" i="29" s="1"/>
  <c r="H42" i="29"/>
  <c r="K41" i="29"/>
  <c r="L41" i="29"/>
  <c r="I41" i="29"/>
  <c r="J41" i="29"/>
  <c r="H39" i="29"/>
  <c r="K37" i="29"/>
  <c r="L37" i="29"/>
  <c r="I37" i="29"/>
  <c r="J37" i="29"/>
  <c r="J36" i="29"/>
  <c r="H35" i="29"/>
  <c r="K34" i="29"/>
  <c r="L34" i="29" s="1"/>
  <c r="H34" i="29"/>
  <c r="K33" i="29"/>
  <c r="L33" i="29" s="1"/>
  <c r="I33" i="29"/>
  <c r="J33" i="29"/>
  <c r="H33" i="29"/>
  <c r="J32" i="29"/>
  <c r="H31" i="29"/>
  <c r="J30" i="29"/>
  <c r="H30" i="29"/>
  <c r="K29" i="29"/>
  <c r="L29" i="29" s="1"/>
  <c r="I29" i="29"/>
  <c r="J29" i="29"/>
  <c r="J28" i="29"/>
  <c r="H27" i="29"/>
  <c r="K26" i="29"/>
  <c r="L26" i="29"/>
  <c r="H26" i="29"/>
  <c r="K25" i="29"/>
  <c r="L25" i="29" s="1"/>
  <c r="I25" i="29"/>
  <c r="J25" i="29"/>
  <c r="J24" i="29"/>
  <c r="H23" i="29"/>
  <c r="H22" i="29"/>
  <c r="K20" i="29"/>
  <c r="L20" i="29"/>
  <c r="J20" i="29"/>
  <c r="I20" i="29"/>
  <c r="H19" i="29"/>
  <c r="H18" i="29"/>
  <c r="I16" i="29"/>
  <c r="J16" i="29"/>
  <c r="K16" i="29"/>
  <c r="H15" i="29"/>
  <c r="H14" i="29"/>
  <c r="J14" i="29"/>
  <c r="J13" i="29"/>
  <c r="I12" i="29"/>
  <c r="K12" i="29"/>
  <c r="L12" i="29"/>
  <c r="H12" i="29"/>
  <c r="J12" i="29"/>
  <c r="I11" i="29"/>
  <c r="I10" i="29"/>
  <c r="H10" i="29"/>
  <c r="J9" i="29"/>
  <c r="K8" i="29"/>
  <c r="L8" i="29"/>
  <c r="H7" i="29"/>
  <c r="H6" i="29"/>
  <c r="J5" i="29"/>
  <c r="J4" i="29"/>
  <c r="H2" i="29"/>
  <c r="H100" i="27"/>
  <c r="K98" i="27"/>
  <c r="L98" i="27" s="1"/>
  <c r="H95" i="27"/>
  <c r="K94" i="27"/>
  <c r="L94" i="27" s="1"/>
  <c r="K93" i="27"/>
  <c r="L93" i="27" s="1"/>
  <c r="K92" i="27"/>
  <c r="L92" i="27"/>
  <c r="H91" i="27"/>
  <c r="H90" i="27"/>
  <c r="L89" i="27"/>
  <c r="K88" i="27"/>
  <c r="L88" i="27" s="1"/>
  <c r="H86" i="27"/>
  <c r="K85" i="27"/>
  <c r="L85" i="27"/>
  <c r="H84" i="27"/>
  <c r="K82" i="27"/>
  <c r="L82" i="27"/>
  <c r="H82" i="27"/>
  <c r="H80" i="27"/>
  <c r="H79" i="27"/>
  <c r="K78" i="27"/>
  <c r="L78" i="27" s="1"/>
  <c r="K76" i="27"/>
  <c r="L76" i="27"/>
  <c r="H75" i="27"/>
  <c r="L74" i="27"/>
  <c r="H74" i="27"/>
  <c r="K73" i="27"/>
  <c r="L73" i="27"/>
  <c r="J72" i="27"/>
  <c r="K71" i="27"/>
  <c r="L71" i="27"/>
  <c r="H70" i="27"/>
  <c r="K69" i="27"/>
  <c r="L69" i="27"/>
  <c r="H67" i="27"/>
  <c r="J66" i="27"/>
  <c r="L65" i="27"/>
  <c r="H64" i="27"/>
  <c r="H63" i="27"/>
  <c r="J62" i="27"/>
  <c r="L61" i="27"/>
  <c r="J60" i="27"/>
  <c r="H59" i="27"/>
  <c r="J58" i="27"/>
  <c r="H58" i="27"/>
  <c r="K58" i="27"/>
  <c r="L58" i="27"/>
  <c r="J57" i="27"/>
  <c r="J56" i="27"/>
  <c r="I56" i="27"/>
  <c r="H56" i="27"/>
  <c r="K56" i="27"/>
  <c r="L56" i="27"/>
  <c r="H55" i="27"/>
  <c r="H54" i="27"/>
  <c r="K54" i="27"/>
  <c r="L54" i="27"/>
  <c r="J53" i="27"/>
  <c r="I53" i="27"/>
  <c r="H53" i="27"/>
  <c r="K53" i="27"/>
  <c r="L53" i="27" s="1"/>
  <c r="J52" i="27"/>
  <c r="I52" i="27"/>
  <c r="K52" i="27"/>
  <c r="L52" i="27"/>
  <c r="J51" i="27"/>
  <c r="H51" i="27"/>
  <c r="H50" i="27"/>
  <c r="J49" i="27"/>
  <c r="I49" i="27"/>
  <c r="K49" i="27"/>
  <c r="L49" i="27" s="1"/>
  <c r="J48" i="27"/>
  <c r="I48" i="27"/>
  <c r="L48" i="27"/>
  <c r="H47" i="27"/>
  <c r="I46" i="27"/>
  <c r="J45" i="27"/>
  <c r="I45" i="27"/>
  <c r="K45" i="27"/>
  <c r="L45" i="27"/>
  <c r="J44" i="27"/>
  <c r="I44" i="27"/>
  <c r="K44" i="27"/>
  <c r="L44" i="27" s="1"/>
  <c r="H43" i="27"/>
  <c r="I42" i="27"/>
  <c r="H42" i="27"/>
  <c r="J41" i="27"/>
  <c r="I41" i="27"/>
  <c r="K41" i="27"/>
  <c r="L41" i="27"/>
  <c r="J40" i="27"/>
  <c r="K40" i="27"/>
  <c r="L40" i="27"/>
  <c r="H39" i="27"/>
  <c r="I38" i="27"/>
  <c r="H38" i="27"/>
  <c r="J37" i="27"/>
  <c r="I37" i="27"/>
  <c r="K37" i="27"/>
  <c r="L37" i="27"/>
  <c r="H35" i="27"/>
  <c r="H34" i="27"/>
  <c r="H23" i="27"/>
  <c r="I23" i="27"/>
  <c r="J22" i="27"/>
  <c r="H19" i="27"/>
  <c r="H18" i="27"/>
  <c r="H13" i="27"/>
  <c r="J13" i="27"/>
  <c r="I11" i="27"/>
  <c r="H10" i="27"/>
  <c r="H7" i="27"/>
  <c r="H6" i="27"/>
  <c r="H3" i="27"/>
  <c r="I3" i="27"/>
  <c r="K99" i="25"/>
  <c r="L99" i="25"/>
  <c r="K97" i="25"/>
  <c r="L97" i="25"/>
  <c r="K96" i="25"/>
  <c r="L96" i="25"/>
  <c r="K95" i="25"/>
  <c r="L95" i="25" s="1"/>
  <c r="K94" i="25"/>
  <c r="L94" i="25"/>
  <c r="K93" i="25"/>
  <c r="L93" i="25"/>
  <c r="K92" i="25"/>
  <c r="L92" i="25" s="1"/>
  <c r="K91" i="25"/>
  <c r="L91" i="25" s="1"/>
  <c r="K90" i="25"/>
  <c r="L90" i="25"/>
  <c r="K89" i="25"/>
  <c r="L89" i="25" s="1"/>
  <c r="K87" i="25"/>
  <c r="L87" i="25"/>
  <c r="K85" i="25"/>
  <c r="L85" i="25" s="1"/>
  <c r="K84" i="25"/>
  <c r="L84" i="25"/>
  <c r="K83" i="25"/>
  <c r="L83" i="25" s="1"/>
  <c r="K82" i="25"/>
  <c r="L82" i="25"/>
  <c r="K81" i="25"/>
  <c r="L81" i="25"/>
  <c r="K80" i="25"/>
  <c r="L80" i="25" s="1"/>
  <c r="K79" i="25"/>
  <c r="L79" i="25"/>
  <c r="K78" i="25"/>
  <c r="L78" i="25"/>
  <c r="K77" i="25"/>
  <c r="L77" i="25" s="1"/>
  <c r="K76" i="25"/>
  <c r="L76" i="25" s="1"/>
  <c r="I74" i="25"/>
  <c r="I73" i="25"/>
  <c r="I72" i="25"/>
  <c r="I71" i="25"/>
  <c r="K70" i="25"/>
  <c r="L70" i="25"/>
  <c r="J70" i="25"/>
  <c r="I69" i="25"/>
  <c r="K68" i="25"/>
  <c r="L68" i="25"/>
  <c r="J68" i="25"/>
  <c r="I68" i="25"/>
  <c r="K66" i="25"/>
  <c r="L66" i="25"/>
  <c r="J66" i="25"/>
  <c r="I66" i="25"/>
  <c r="I65" i="25"/>
  <c r="L64" i="25"/>
  <c r="J64" i="25"/>
  <c r="I64" i="25"/>
  <c r="I63" i="25"/>
  <c r="I61" i="25"/>
  <c r="K60" i="25"/>
  <c r="L60" i="25" s="1"/>
  <c r="J60" i="25"/>
  <c r="I60" i="25"/>
  <c r="I59" i="25"/>
  <c r="J58" i="25"/>
  <c r="K58" i="25"/>
  <c r="L58" i="25"/>
  <c r="J56" i="25"/>
  <c r="J55" i="25"/>
  <c r="K55" i="25"/>
  <c r="L55" i="25"/>
  <c r="J53" i="25"/>
  <c r="L53" i="25"/>
  <c r="J52" i="25"/>
  <c r="K52" i="25"/>
  <c r="L52" i="25"/>
  <c r="J51" i="25"/>
  <c r="K51" i="25"/>
  <c r="L51" i="25"/>
  <c r="J49" i="25"/>
  <c r="J46" i="25"/>
  <c r="J45" i="25"/>
  <c r="J43" i="25"/>
  <c r="J42" i="25"/>
  <c r="J41" i="25"/>
  <c r="J39" i="25"/>
  <c r="J37" i="25"/>
  <c r="J99" i="23"/>
  <c r="H99" i="23"/>
  <c r="K99" i="23"/>
  <c r="L99" i="23" s="1"/>
  <c r="H98" i="23"/>
  <c r="J97" i="23"/>
  <c r="K97" i="23"/>
  <c r="L97" i="23"/>
  <c r="J96" i="23"/>
  <c r="H96" i="23"/>
  <c r="K96" i="23"/>
  <c r="L96" i="23"/>
  <c r="J95" i="23"/>
  <c r="H95" i="23"/>
  <c r="K95" i="23"/>
  <c r="L95" i="23" s="1"/>
  <c r="J94" i="23"/>
  <c r="K94" i="23"/>
  <c r="L94" i="23" s="1"/>
  <c r="J93" i="23"/>
  <c r="K93" i="23"/>
  <c r="L93" i="23" s="1"/>
  <c r="J92" i="23"/>
  <c r="H92" i="23"/>
  <c r="K92" i="23"/>
  <c r="L92" i="23" s="1"/>
  <c r="J91" i="23"/>
  <c r="K91" i="23"/>
  <c r="L91" i="23"/>
  <c r="H90" i="23"/>
  <c r="J89" i="23"/>
  <c r="H89" i="23"/>
  <c r="K89" i="23"/>
  <c r="L89" i="23"/>
  <c r="J88" i="23"/>
  <c r="H88" i="23"/>
  <c r="K88" i="23"/>
  <c r="L88" i="23" s="1"/>
  <c r="K87" i="23"/>
  <c r="L87" i="23" s="1"/>
  <c r="K86" i="23"/>
  <c r="L86" i="23"/>
  <c r="J85" i="23"/>
  <c r="H85" i="23"/>
  <c r="K85" i="23"/>
  <c r="L85" i="23"/>
  <c r="J84" i="23"/>
  <c r="H84" i="23"/>
  <c r="K84" i="23"/>
  <c r="L84" i="23"/>
  <c r="H83" i="23"/>
  <c r="L83" i="23"/>
  <c r="H82" i="23"/>
  <c r="H81" i="23"/>
  <c r="K81" i="23"/>
  <c r="L81" i="23"/>
  <c r="J80" i="23"/>
  <c r="H80" i="23"/>
  <c r="K80" i="23"/>
  <c r="L80" i="23" s="1"/>
  <c r="J79" i="23"/>
  <c r="H79" i="23"/>
  <c r="L79" i="23"/>
  <c r="J78" i="23"/>
  <c r="H78" i="23"/>
  <c r="K78" i="23"/>
  <c r="L78" i="23"/>
  <c r="H77" i="23"/>
  <c r="K77" i="23"/>
  <c r="L77" i="23" s="1"/>
  <c r="J76" i="23"/>
  <c r="H76" i="23"/>
  <c r="K76" i="23"/>
  <c r="L76" i="23" s="1"/>
  <c r="J75" i="23"/>
  <c r="H75" i="23"/>
  <c r="L75" i="23"/>
  <c r="H74" i="23"/>
  <c r="J73" i="23"/>
  <c r="H73" i="23"/>
  <c r="J72" i="23"/>
  <c r="H72" i="23"/>
  <c r="J71" i="23"/>
  <c r="H71" i="23"/>
  <c r="L71" i="23"/>
  <c r="J70" i="23"/>
  <c r="H70" i="23"/>
  <c r="K70" i="23"/>
  <c r="L70" i="23"/>
  <c r="H69" i="23"/>
  <c r="H68" i="23"/>
  <c r="K68" i="23"/>
  <c r="L68" i="23" s="1"/>
  <c r="H67" i="23"/>
  <c r="K67" i="23"/>
  <c r="L67" i="23" s="1"/>
  <c r="J65" i="23"/>
  <c r="K65" i="23"/>
  <c r="L65" i="23" s="1"/>
  <c r="J64" i="23"/>
  <c r="H64" i="23"/>
  <c r="L64" i="23"/>
  <c r="J63" i="23"/>
  <c r="H63" i="23"/>
  <c r="K63" i="23"/>
  <c r="L63" i="23" s="1"/>
  <c r="J62" i="23"/>
  <c r="H62" i="23"/>
  <c r="K62" i="23"/>
  <c r="L62" i="23" s="1"/>
  <c r="J61" i="23"/>
  <c r="K61" i="23"/>
  <c r="L61" i="23" s="1"/>
  <c r="J60" i="23"/>
  <c r="H60" i="23"/>
  <c r="K60" i="23"/>
  <c r="L60" i="23"/>
  <c r="J59" i="23"/>
  <c r="H59" i="23"/>
  <c r="I58" i="23"/>
  <c r="H58" i="23"/>
  <c r="J57" i="23"/>
  <c r="I57" i="23"/>
  <c r="K57" i="23"/>
  <c r="L57" i="23"/>
  <c r="I56" i="23"/>
  <c r="K56" i="23"/>
  <c r="L56" i="23" s="1"/>
  <c r="H56" i="23"/>
  <c r="J55" i="23"/>
  <c r="I55" i="23"/>
  <c r="L55" i="23"/>
  <c r="H55" i="23"/>
  <c r="J54" i="23"/>
  <c r="H54" i="23"/>
  <c r="J53" i="23"/>
  <c r="I53" i="23"/>
  <c r="K53" i="23"/>
  <c r="L53" i="23" s="1"/>
  <c r="I52" i="23"/>
  <c r="K52" i="23"/>
  <c r="L52" i="23"/>
  <c r="J51" i="23"/>
  <c r="I51" i="23"/>
  <c r="K51" i="23"/>
  <c r="L51" i="23"/>
  <c r="H51" i="23"/>
  <c r="H50" i="23"/>
  <c r="H49" i="23"/>
  <c r="I48" i="23"/>
  <c r="H48" i="23"/>
  <c r="H47" i="23"/>
  <c r="J46" i="23"/>
  <c r="I46" i="23"/>
  <c r="K46" i="23"/>
  <c r="L46" i="23" s="1"/>
  <c r="H46" i="23"/>
  <c r="H45" i="23"/>
  <c r="H42" i="23"/>
  <c r="H41" i="23"/>
  <c r="H35" i="23"/>
  <c r="J35" i="23"/>
  <c r="H8" i="23"/>
  <c r="J8" i="23"/>
  <c r="J100" i="23"/>
  <c r="K100" i="23"/>
  <c r="L100" i="23"/>
  <c r="I100" i="23"/>
  <c r="J19" i="29"/>
  <c r="J21" i="29"/>
  <c r="I24" i="29"/>
  <c r="K27" i="29"/>
  <c r="L27" i="29" s="1"/>
  <c r="I28" i="29"/>
  <c r="K31" i="29"/>
  <c r="L31" i="29" s="1"/>
  <c r="I32" i="29"/>
  <c r="I36" i="29"/>
  <c r="K39" i="29"/>
  <c r="L39" i="29"/>
  <c r="K24" i="29"/>
  <c r="L24" i="29"/>
  <c r="K28" i="29"/>
  <c r="L28" i="29" s="1"/>
  <c r="K32" i="29"/>
  <c r="L32" i="29"/>
  <c r="K36" i="29"/>
  <c r="L36" i="29"/>
  <c r="I30" i="29"/>
  <c r="I34" i="29"/>
  <c r="J43" i="29"/>
  <c r="J44" i="29"/>
  <c r="J45" i="29"/>
  <c r="J49" i="29"/>
  <c r="J51" i="29"/>
  <c r="J52" i="29"/>
  <c r="J53" i="29"/>
  <c r="J55" i="29"/>
  <c r="J57" i="29"/>
  <c r="K70" i="29"/>
  <c r="L70" i="29" s="1"/>
  <c r="I71" i="29"/>
  <c r="I72" i="29"/>
  <c r="I73" i="29"/>
  <c r="I74" i="29"/>
  <c r="I75" i="29"/>
  <c r="I76" i="29"/>
  <c r="I77" i="29"/>
  <c r="I78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J100" i="29"/>
  <c r="I59" i="27"/>
  <c r="K60" i="27"/>
  <c r="L60" i="27" s="1"/>
  <c r="I61" i="27"/>
  <c r="K62" i="27"/>
  <c r="L62" i="27" s="1"/>
  <c r="I65" i="27"/>
  <c r="K66" i="27"/>
  <c r="L66" i="27" s="1"/>
  <c r="K68" i="27"/>
  <c r="L68" i="27"/>
  <c r="I69" i="27"/>
  <c r="K70" i="27"/>
  <c r="L70" i="27" s="1"/>
  <c r="J61" i="27"/>
  <c r="J65" i="27"/>
  <c r="J69" i="27"/>
  <c r="I60" i="27"/>
  <c r="I62" i="27"/>
  <c r="I66" i="27"/>
  <c r="I68" i="27"/>
  <c r="I70" i="27"/>
  <c r="I72" i="27"/>
  <c r="K72" i="27"/>
  <c r="L72" i="27" s="1"/>
  <c r="I73" i="27"/>
  <c r="I74" i="27"/>
  <c r="I76" i="27"/>
  <c r="I77" i="27"/>
  <c r="I78" i="27"/>
  <c r="I82" i="27"/>
  <c r="I84" i="27"/>
  <c r="I85" i="27"/>
  <c r="I86" i="27"/>
  <c r="I88" i="27"/>
  <c r="I89" i="27"/>
  <c r="I92" i="27"/>
  <c r="I93" i="27"/>
  <c r="I94" i="27"/>
  <c r="I97" i="27"/>
  <c r="I98" i="27"/>
  <c r="I100" i="27"/>
  <c r="J73" i="27"/>
  <c r="J74" i="27"/>
  <c r="J76" i="27"/>
  <c r="J77" i="27"/>
  <c r="J78" i="27"/>
  <c r="J82" i="27"/>
  <c r="J84" i="27"/>
  <c r="J85" i="27"/>
  <c r="J88" i="27"/>
  <c r="J89" i="27"/>
  <c r="J92" i="27"/>
  <c r="J93" i="27"/>
  <c r="J94" i="27"/>
  <c r="J96" i="27"/>
  <c r="J98" i="27"/>
  <c r="J59" i="25"/>
  <c r="J61" i="25"/>
  <c r="J63" i="25"/>
  <c r="J65" i="25"/>
  <c r="J67" i="25"/>
  <c r="J69" i="25"/>
  <c r="J71" i="25"/>
  <c r="K73" i="25"/>
  <c r="L73" i="25"/>
  <c r="J74" i="25"/>
  <c r="I36" i="25"/>
  <c r="K36" i="25"/>
  <c r="L36" i="25"/>
  <c r="I37" i="25"/>
  <c r="K37" i="25"/>
  <c r="I38" i="25"/>
  <c r="K38" i="25"/>
  <c r="L38" i="25"/>
  <c r="I39" i="25"/>
  <c r="K39" i="25"/>
  <c r="L39" i="25"/>
  <c r="I40" i="25"/>
  <c r="K40" i="25"/>
  <c r="L40" i="25" s="1"/>
  <c r="I41" i="25"/>
  <c r="K41" i="25"/>
  <c r="L41" i="25" s="1"/>
  <c r="I42" i="25"/>
  <c r="K42" i="25"/>
  <c r="L42" i="25"/>
  <c r="I43" i="25"/>
  <c r="K43" i="25"/>
  <c r="I45" i="25"/>
  <c r="K45" i="25"/>
  <c r="I46" i="25"/>
  <c r="K46" i="25"/>
  <c r="L46" i="25" s="1"/>
  <c r="I47" i="25"/>
  <c r="K47" i="25"/>
  <c r="L47" i="25" s="1"/>
  <c r="I48" i="25"/>
  <c r="K48" i="25"/>
  <c r="L48" i="25"/>
  <c r="I49" i="25"/>
  <c r="K49" i="25"/>
  <c r="L49" i="25" s="1"/>
  <c r="I51" i="25"/>
  <c r="I53" i="25"/>
  <c r="I54" i="25"/>
  <c r="I55" i="25"/>
  <c r="I57" i="25"/>
  <c r="I58" i="25"/>
  <c r="K59" i="25"/>
  <c r="L59" i="25" s="1"/>
  <c r="K61" i="25"/>
  <c r="L61" i="25" s="1"/>
  <c r="K63" i="25"/>
  <c r="L63" i="25" s="1"/>
  <c r="K65" i="25"/>
  <c r="L65" i="25"/>
  <c r="K69" i="25"/>
  <c r="L69" i="25"/>
  <c r="K71" i="25"/>
  <c r="L71" i="25" s="1"/>
  <c r="K74" i="25"/>
  <c r="L74" i="25" s="1"/>
  <c r="J73" i="25"/>
  <c r="I75" i="25"/>
  <c r="I76" i="25"/>
  <c r="I78" i="25"/>
  <c r="I79" i="25"/>
  <c r="I80" i="25"/>
  <c r="I81" i="25"/>
  <c r="I82" i="25"/>
  <c r="I83" i="25"/>
  <c r="I84" i="25"/>
  <c r="I85" i="25"/>
  <c r="I86" i="25"/>
  <c r="I87" i="25"/>
  <c r="I89" i="25"/>
  <c r="I90" i="25"/>
  <c r="I91" i="25"/>
  <c r="I92" i="25"/>
  <c r="I93" i="25"/>
  <c r="I94" i="25"/>
  <c r="I95" i="25"/>
  <c r="I96" i="25"/>
  <c r="I97" i="25"/>
  <c r="I98" i="25"/>
  <c r="I99" i="25"/>
  <c r="J75" i="25"/>
  <c r="J76" i="25"/>
  <c r="J79" i="25"/>
  <c r="J80" i="25"/>
  <c r="J81" i="25"/>
  <c r="J82" i="25"/>
  <c r="J83" i="25"/>
  <c r="J84" i="25"/>
  <c r="J85" i="25"/>
  <c r="J86" i="25"/>
  <c r="J87" i="25"/>
  <c r="J89" i="25"/>
  <c r="J90" i="25"/>
  <c r="J91" i="25"/>
  <c r="J92" i="25"/>
  <c r="J93" i="25"/>
  <c r="J94" i="25"/>
  <c r="J95" i="25"/>
  <c r="J96" i="25"/>
  <c r="J97" i="25"/>
  <c r="J98" i="25"/>
  <c r="J99" i="25"/>
  <c r="K39" i="23"/>
  <c r="L39" i="23" s="1"/>
  <c r="I60" i="23"/>
  <c r="I61" i="23"/>
  <c r="I62" i="23"/>
  <c r="I64" i="23"/>
  <c r="I65" i="23"/>
  <c r="I67" i="23"/>
  <c r="I70" i="23"/>
  <c r="I71" i="23"/>
  <c r="I73" i="23"/>
  <c r="I75" i="23"/>
  <c r="I76" i="23"/>
  <c r="I77" i="23"/>
  <c r="I78" i="23"/>
  <c r="I79" i="23"/>
  <c r="I80" i="23"/>
  <c r="I81" i="23"/>
  <c r="I83" i="23"/>
  <c r="I84" i="23"/>
  <c r="I85" i="23"/>
  <c r="I86" i="23"/>
  <c r="I87" i="23"/>
  <c r="I88" i="23"/>
  <c r="I89" i="23"/>
  <c r="I91" i="23"/>
  <c r="I92" i="23"/>
  <c r="I93" i="23"/>
  <c r="I94" i="23"/>
  <c r="I95" i="23"/>
  <c r="I96" i="23"/>
  <c r="I97" i="23"/>
  <c r="I99" i="23"/>
  <c r="D42" i="30"/>
  <c r="E83" i="30"/>
  <c r="E81" i="30"/>
  <c r="L43" i="25"/>
  <c r="L37" i="25"/>
  <c r="L45" i="25"/>
  <c r="I2" i="27"/>
  <c r="K2" i="27"/>
  <c r="L2" i="27" s="1"/>
  <c r="K27" i="27"/>
  <c r="L27" i="27" s="1"/>
  <c r="H33" i="27"/>
  <c r="J33" i="27"/>
  <c r="J19" i="27"/>
  <c r="I36" i="27"/>
  <c r="H24" i="27"/>
  <c r="J24" i="27"/>
  <c r="I29" i="27"/>
  <c r="J34" i="27"/>
  <c r="I34" i="27"/>
  <c r="I39" i="27"/>
  <c r="K39" i="27"/>
  <c r="L39" i="27" s="1"/>
  <c r="I43" i="27"/>
  <c r="K43" i="27"/>
  <c r="L43" i="27" s="1"/>
  <c r="I47" i="27"/>
  <c r="K47" i="27"/>
  <c r="L47" i="27" s="1"/>
  <c r="I51" i="27"/>
  <c r="K51" i="27"/>
  <c r="L51" i="27"/>
  <c r="I55" i="27"/>
  <c r="K55" i="27"/>
  <c r="L55" i="27" s="1"/>
  <c r="K59" i="27"/>
  <c r="L59" i="27"/>
  <c r="J59" i="27"/>
  <c r="J63" i="27"/>
  <c r="I63" i="27"/>
  <c r="K67" i="27"/>
  <c r="L67" i="27" s="1"/>
  <c r="J71" i="27"/>
  <c r="I71" i="27"/>
  <c r="K75" i="27"/>
  <c r="L75" i="27" s="1"/>
  <c r="I75" i="27"/>
  <c r="K79" i="27"/>
  <c r="L79" i="27" s="1"/>
  <c r="I79" i="27"/>
  <c r="J79" i="27"/>
  <c r="K83" i="27"/>
  <c r="L83" i="27" s="1"/>
  <c r="I83" i="27"/>
  <c r="J83" i="27"/>
  <c r="K87" i="27"/>
  <c r="L87" i="27"/>
  <c r="I87" i="27"/>
  <c r="J87" i="27"/>
  <c r="K91" i="27"/>
  <c r="L91" i="27" s="1"/>
  <c r="K95" i="27"/>
  <c r="L95" i="27"/>
  <c r="I95" i="27"/>
  <c r="K99" i="27"/>
  <c r="L99" i="27" s="1"/>
  <c r="I99" i="27"/>
  <c r="J99" i="27"/>
  <c r="J30" i="27"/>
  <c r="J35" i="27"/>
  <c r="I35" i="27"/>
  <c r="K35" i="27"/>
  <c r="L35" i="27" s="1"/>
  <c r="J39" i="27"/>
  <c r="J43" i="27"/>
  <c r="J47" i="27"/>
  <c r="F93" i="30"/>
  <c r="F46" i="30"/>
  <c r="F49" i="30"/>
  <c r="F79" i="30"/>
  <c r="F72" i="30"/>
  <c r="F61" i="30"/>
  <c r="F84" i="30"/>
  <c r="F77" i="30"/>
  <c r="F75" i="30"/>
  <c r="F53" i="30"/>
  <c r="F50" i="30"/>
  <c r="F82" i="30"/>
  <c r="F68" i="30"/>
  <c r="J26" i="27"/>
  <c r="I16" i="27"/>
  <c r="F76" i="30"/>
  <c r="F92" i="30"/>
  <c r="J6" i="27"/>
  <c r="J10" i="27"/>
  <c r="J14" i="27"/>
  <c r="J18" i="27"/>
  <c r="K3" i="27"/>
  <c r="L3" i="27" s="1"/>
  <c r="I24" i="27"/>
  <c r="K24" i="27"/>
  <c r="L24" i="27" s="1"/>
  <c r="I30" i="27"/>
  <c r="K30" i="27"/>
  <c r="L30" i="27"/>
  <c r="I31" i="27"/>
  <c r="J7" i="27"/>
  <c r="K7" i="27"/>
  <c r="I12" i="27"/>
  <c r="I20" i="27"/>
  <c r="K20" i="27"/>
  <c r="J28" i="27"/>
  <c r="I28" i="27"/>
  <c r="K15" i="27"/>
  <c r="F78" i="30"/>
  <c r="J11" i="27"/>
  <c r="K11" i="27"/>
  <c r="L11" i="27" s="1"/>
  <c r="K5" i="27"/>
  <c r="L5" i="27" s="1"/>
  <c r="I9" i="27"/>
  <c r="I13" i="27"/>
  <c r="K13" i="27"/>
  <c r="I17" i="27"/>
  <c r="K17" i="27"/>
  <c r="L17" i="27" s="1"/>
  <c r="I21" i="27"/>
  <c r="K21" i="27"/>
  <c r="I25" i="27"/>
  <c r="K6" i="27"/>
  <c r="L6" i="27"/>
  <c r="I10" i="27"/>
  <c r="I14" i="27"/>
  <c r="K14" i="27"/>
  <c r="L14" i="27"/>
  <c r="I18" i="27"/>
  <c r="K18" i="27"/>
  <c r="I22" i="27"/>
  <c r="K22" i="27"/>
  <c r="L22" i="27" s="1"/>
  <c r="K34" i="27"/>
  <c r="L34" i="27" s="1"/>
  <c r="F47" i="30"/>
  <c r="K29" i="27"/>
  <c r="L29" i="27" s="1"/>
  <c r="K32" i="27"/>
  <c r="L32" i="27"/>
  <c r="K33" i="27"/>
  <c r="L33" i="27" s="1"/>
  <c r="K10" i="27"/>
  <c r="L10" i="27"/>
  <c r="K4" i="27"/>
  <c r="L15" i="27"/>
  <c r="L7" i="27"/>
  <c r="L21" i="27"/>
  <c r="L18" i="27"/>
  <c r="L13" i="27"/>
  <c r="F66" i="30"/>
  <c r="L20" i="27"/>
  <c r="L4" i="27"/>
  <c r="F95" i="30"/>
  <c r="F90" i="30"/>
  <c r="K6" i="29"/>
  <c r="L6" i="29" s="1"/>
  <c r="G79" i="30"/>
  <c r="J15" i="29"/>
  <c r="I5" i="29"/>
  <c r="K5" i="29"/>
  <c r="L5" i="29" s="1"/>
  <c r="I9" i="29"/>
  <c r="K9" i="29"/>
  <c r="L9" i="29"/>
  <c r="I13" i="29"/>
  <c r="K13" i="29"/>
  <c r="L13" i="29"/>
  <c r="L16" i="29"/>
  <c r="C82" i="30"/>
  <c r="C75" i="30"/>
  <c r="H75" i="30"/>
  <c r="I75" i="30" s="1"/>
  <c r="C92" i="30"/>
  <c r="C88" i="30"/>
  <c r="H88" i="30"/>
  <c r="I88" i="30" s="1"/>
  <c r="C86" i="30"/>
  <c r="L86" i="30"/>
  <c r="M86" i="30" s="1"/>
  <c r="G53" i="30"/>
  <c r="G76" i="30"/>
  <c r="G84" i="30"/>
  <c r="G93" i="30"/>
  <c r="G72" i="30"/>
  <c r="G94" i="30"/>
  <c r="G78" i="30"/>
  <c r="G80" i="30"/>
  <c r="G47" i="30"/>
  <c r="G89" i="30"/>
  <c r="G75" i="30"/>
  <c r="G66" i="30"/>
  <c r="G90" i="30"/>
  <c r="G42" i="30"/>
  <c r="G52" i="30"/>
  <c r="G83" i="30"/>
  <c r="G46" i="30"/>
  <c r="G95" i="30"/>
  <c r="G91" i="30"/>
  <c r="G44" i="30"/>
  <c r="G92" i="30"/>
  <c r="F89" i="30"/>
  <c r="F86" i="30"/>
  <c r="K9" i="27"/>
  <c r="L9" i="27"/>
  <c r="J32" i="27"/>
  <c r="J23" i="27"/>
  <c r="I8" i="27"/>
  <c r="F56" i="30"/>
  <c r="J4" i="27"/>
  <c r="F41" i="30"/>
  <c r="F91" i="30"/>
  <c r="F94" i="30"/>
  <c r="F73" i="30"/>
  <c r="I19" i="27"/>
  <c r="F80" i="30"/>
  <c r="F96" i="30"/>
  <c r="F32" i="30"/>
  <c r="I5" i="27"/>
  <c r="F83" i="30"/>
  <c r="F81" i="30"/>
  <c r="F44" i="30"/>
  <c r="F52" i="30"/>
  <c r="F71" i="30"/>
  <c r="F74" i="30"/>
  <c r="F87" i="30"/>
  <c r="F85" i="30"/>
  <c r="F42" i="30"/>
  <c r="F88" i="30"/>
  <c r="E76" i="30"/>
  <c r="E85" i="30"/>
  <c r="J50" i="25"/>
  <c r="E77" i="30"/>
  <c r="E84" i="30"/>
  <c r="E74" i="30"/>
  <c r="E90" i="30"/>
  <c r="E79" i="30"/>
  <c r="E91" i="30"/>
  <c r="K54" i="25"/>
  <c r="L54" i="25"/>
  <c r="E88" i="30"/>
  <c r="E94" i="30"/>
  <c r="E86" i="30"/>
  <c r="E75" i="30"/>
  <c r="E95" i="30"/>
  <c r="E82" i="30"/>
  <c r="E93" i="30"/>
  <c r="E80" i="30"/>
  <c r="E96" i="30"/>
  <c r="E72" i="30"/>
  <c r="E73" i="30"/>
  <c r="E87" i="30"/>
  <c r="D77" i="30"/>
  <c r="D74" i="30"/>
  <c r="D85" i="30"/>
  <c r="D95" i="30"/>
  <c r="D83" i="30"/>
  <c r="D89" i="30"/>
  <c r="D79" i="30"/>
  <c r="D96" i="30"/>
  <c r="D88" i="30"/>
  <c r="D81" i="30"/>
  <c r="D91" i="30"/>
  <c r="D92" i="30"/>
  <c r="D78" i="30"/>
  <c r="D84" i="30"/>
  <c r="D82" i="30"/>
  <c r="D93" i="30"/>
  <c r="D94" i="30"/>
  <c r="C85" i="30"/>
  <c r="C96" i="30"/>
  <c r="C94" i="30"/>
  <c r="C80" i="30"/>
  <c r="C90" i="30"/>
  <c r="C78" i="30"/>
  <c r="C74" i="30"/>
  <c r="C84" i="30"/>
  <c r="C77" i="30"/>
  <c r="C73" i="30"/>
  <c r="C95" i="30"/>
  <c r="C93" i="30"/>
  <c r="C87" i="30"/>
  <c r="C72" i="30"/>
  <c r="L88" i="30"/>
  <c r="M88" i="30"/>
  <c r="L75" i="30"/>
  <c r="M75" i="30" s="1"/>
  <c r="J75" i="30"/>
  <c r="K75" i="30"/>
  <c r="C76" i="30"/>
  <c r="J76" i="30"/>
  <c r="K76" i="30"/>
  <c r="J88" i="30"/>
  <c r="K88" i="30"/>
  <c r="C83" i="30"/>
  <c r="H83" i="30"/>
  <c r="I83" i="30"/>
  <c r="H92" i="30"/>
  <c r="I92" i="30" s="1"/>
  <c r="C91" i="30"/>
  <c r="C79" i="30"/>
  <c r="H86" i="30"/>
  <c r="I86" i="30" s="1"/>
  <c r="J86" i="30"/>
  <c r="K86" i="30" s="1"/>
  <c r="H82" i="30"/>
  <c r="I82" i="30" s="1"/>
  <c r="J82" i="30"/>
  <c r="K82" i="30"/>
  <c r="L82" i="30"/>
  <c r="M82" i="30" s="1"/>
  <c r="J92" i="30"/>
  <c r="K92" i="30"/>
  <c r="L92" i="30"/>
  <c r="M92" i="30" s="1"/>
  <c r="H84" i="30"/>
  <c r="I84" i="30" s="1"/>
  <c r="J84" i="30"/>
  <c r="K84" i="30" s="1"/>
  <c r="L84" i="30"/>
  <c r="M84" i="30"/>
  <c r="H90" i="30"/>
  <c r="I90" i="30" s="1"/>
  <c r="L90" i="30"/>
  <c r="M90" i="30" s="1"/>
  <c r="J90" i="30"/>
  <c r="K90" i="30" s="1"/>
  <c r="L79" i="30"/>
  <c r="M79" i="30" s="1"/>
  <c r="H79" i="30"/>
  <c r="I79" i="30" s="1"/>
  <c r="J79" i="30"/>
  <c r="K79" i="30"/>
  <c r="H80" i="30"/>
  <c r="I80" i="30" s="1"/>
  <c r="L80" i="30"/>
  <c r="M80" i="30"/>
  <c r="J80" i="30"/>
  <c r="K80" i="30" s="1"/>
  <c r="L85" i="30"/>
  <c r="M85" i="30" s="1"/>
  <c r="J85" i="30"/>
  <c r="K85" i="30" s="1"/>
  <c r="H85" i="30"/>
  <c r="I85" i="30"/>
  <c r="H94" i="30"/>
  <c r="I94" i="30" s="1"/>
  <c r="J94" i="30"/>
  <c r="K94" i="30"/>
  <c r="L94" i="30"/>
  <c r="M94" i="30" s="1"/>
  <c r="L91" i="30"/>
  <c r="M91" i="30" s="1"/>
  <c r="J91" i="30"/>
  <c r="K91" i="30" s="1"/>
  <c r="H91" i="30"/>
  <c r="I91" i="30"/>
  <c r="L96" i="30"/>
  <c r="M96" i="30" s="1"/>
  <c r="J96" i="30"/>
  <c r="K96" i="30" s="1"/>
  <c r="H74" i="30"/>
  <c r="I74" i="30" s="1"/>
  <c r="J74" i="30"/>
  <c r="K74" i="30" s="1"/>
  <c r="L74" i="30"/>
  <c r="M74" i="30" s="1"/>
  <c r="H72" i="30"/>
  <c r="I72" i="30"/>
  <c r="L72" i="30"/>
  <c r="M72" i="30" s="1"/>
  <c r="J72" i="30"/>
  <c r="K72" i="30"/>
  <c r="L95" i="30"/>
  <c r="M95" i="30" s="1"/>
  <c r="J95" i="30"/>
  <c r="K95" i="30" s="1"/>
  <c r="H95" i="30"/>
  <c r="I95" i="30" s="1"/>
  <c r="H73" i="30"/>
  <c r="I73" i="30"/>
  <c r="J73" i="30"/>
  <c r="K73" i="30" s="1"/>
  <c r="L73" i="30"/>
  <c r="M73" i="30"/>
  <c r="J87" i="30"/>
  <c r="K87" i="30" s="1"/>
  <c r="L87" i="30"/>
  <c r="M87" i="30" s="1"/>
  <c r="H87" i="30"/>
  <c r="I87" i="30" s="1"/>
  <c r="H93" i="30"/>
  <c r="I93" i="30"/>
  <c r="L93" i="30"/>
  <c r="M93" i="30" s="1"/>
  <c r="J93" i="30"/>
  <c r="K93" i="30" s="1"/>
  <c r="H77" i="30"/>
  <c r="I77" i="30" s="1"/>
  <c r="J77" i="30"/>
  <c r="K77" i="30" s="1"/>
  <c r="L77" i="30"/>
  <c r="M77" i="30" s="1"/>
  <c r="J83" i="30"/>
  <c r="K83" i="30"/>
  <c r="L83" i="30"/>
  <c r="M83" i="30" s="1"/>
  <c r="H78" i="30"/>
  <c r="I78" i="30"/>
  <c r="J78" i="30"/>
  <c r="K78" i="30" s="1"/>
  <c r="L78" i="30"/>
  <c r="M78" i="30" s="1"/>
  <c r="L76" i="30"/>
  <c r="M76" i="30" s="1"/>
  <c r="H76" i="30"/>
  <c r="I76" i="30"/>
  <c r="C81" i="30"/>
  <c r="C89" i="30"/>
  <c r="H81" i="30"/>
  <c r="I81" i="30" s="1"/>
  <c r="J81" i="30"/>
  <c r="K81" i="30" s="1"/>
  <c r="L81" i="30"/>
  <c r="M81" i="30" s="1"/>
  <c r="H89" i="30"/>
  <c r="I89" i="30" s="1"/>
  <c r="L89" i="30"/>
  <c r="M89" i="30"/>
  <c r="J89" i="30"/>
  <c r="K89" i="30" s="1"/>
  <c r="F69" i="30"/>
  <c r="G69" i="30"/>
  <c r="G63" i="30"/>
  <c r="F63" i="30"/>
  <c r="F59" i="30"/>
  <c r="G59" i="30"/>
  <c r="F13" i="30"/>
  <c r="F10" i="30"/>
  <c r="F70" i="30"/>
  <c r="G70" i="30"/>
  <c r="G65" i="30"/>
  <c r="F65" i="30"/>
  <c r="G35" i="30"/>
  <c r="F55" i="30"/>
  <c r="G55" i="30"/>
  <c r="G62" i="30"/>
  <c r="F62" i="30"/>
  <c r="G39" i="30"/>
  <c r="F39" i="30"/>
  <c r="G48" i="30"/>
  <c r="F48" i="30"/>
  <c r="G64" i="30"/>
  <c r="F64" i="30"/>
  <c r="G51" i="30"/>
  <c r="F51" i="30"/>
  <c r="G54" i="30"/>
  <c r="F54" i="30"/>
  <c r="G57" i="30"/>
  <c r="F57" i="30"/>
  <c r="F25" i="30"/>
  <c r="G25" i="30"/>
  <c r="F43" i="30"/>
  <c r="G43" i="30"/>
  <c r="F45" i="30"/>
  <c r="G45" i="30"/>
  <c r="F67" i="30"/>
  <c r="G67" i="30"/>
  <c r="G19" i="30"/>
  <c r="G58" i="30"/>
  <c r="F58" i="30"/>
  <c r="F60" i="30"/>
  <c r="G60" i="30"/>
  <c r="G9" i="30"/>
  <c r="K43" i="23"/>
  <c r="L43" i="23"/>
  <c r="I43" i="23"/>
  <c r="J27" i="23"/>
  <c r="K44" i="23"/>
  <c r="L44" i="23"/>
  <c r="I44" i="23"/>
  <c r="H7" i="23"/>
  <c r="J7" i="23"/>
  <c r="H2" i="23"/>
  <c r="H31" i="23"/>
  <c r="H26" i="23"/>
  <c r="H36" i="23"/>
  <c r="H28" i="23"/>
  <c r="J24" i="23"/>
  <c r="J41" i="23"/>
  <c r="H34" i="23"/>
  <c r="H21" i="23"/>
  <c r="I21" i="23"/>
  <c r="H29" i="23"/>
  <c r="I29" i="23"/>
  <c r="K29" i="23"/>
  <c r="L29" i="23" s="1"/>
  <c r="H15" i="23"/>
  <c r="H9" i="23"/>
  <c r="J9" i="23"/>
  <c r="H25" i="23"/>
  <c r="J25" i="23"/>
  <c r="I26" i="23"/>
  <c r="J26" i="23"/>
  <c r="J30" i="23"/>
  <c r="K58" i="23"/>
  <c r="L58" i="23" s="1"/>
  <c r="H23" i="23"/>
  <c r="H19" i="23"/>
  <c r="K66" i="23"/>
  <c r="L66" i="23"/>
  <c r="K82" i="23"/>
  <c r="L82" i="23"/>
  <c r="K90" i="23"/>
  <c r="L90" i="23" s="1"/>
  <c r="K98" i="23"/>
  <c r="L98" i="23"/>
  <c r="I98" i="23"/>
  <c r="I90" i="23"/>
  <c r="I82" i="23"/>
  <c r="I66" i="23"/>
  <c r="K50" i="23"/>
  <c r="L50" i="23" s="1"/>
  <c r="D45" i="30"/>
  <c r="I50" i="23"/>
  <c r="H14" i="23"/>
  <c r="I14" i="23"/>
  <c r="H17" i="23"/>
  <c r="I3" i="23"/>
  <c r="H10" i="23"/>
  <c r="I10" i="23"/>
  <c r="I33" i="23"/>
  <c r="H20" i="23"/>
  <c r="I20" i="23"/>
  <c r="I8" i="23"/>
  <c r="K8" i="23"/>
  <c r="L8" i="23" s="1"/>
  <c r="J33" i="23"/>
  <c r="J29" i="23"/>
  <c r="K26" i="23"/>
  <c r="L26" i="23"/>
  <c r="J21" i="23"/>
  <c r="K21" i="23"/>
  <c r="L21" i="23" s="1"/>
  <c r="I11" i="23"/>
  <c r="J11" i="23"/>
  <c r="J4" i="23"/>
  <c r="I24" i="23"/>
  <c r="K24" i="23"/>
  <c r="L24" i="23" s="1"/>
  <c r="H22" i="23"/>
  <c r="J22" i="23"/>
  <c r="I27" i="23"/>
  <c r="K27" i="23"/>
  <c r="J2" i="23"/>
  <c r="K2" i="23"/>
  <c r="L2" i="23" s="1"/>
  <c r="I9" i="23"/>
  <c r="K9" i="23"/>
  <c r="L9" i="23"/>
  <c r="H13" i="23"/>
  <c r="I36" i="23"/>
  <c r="J36" i="23"/>
  <c r="I7" i="23"/>
  <c r="K7" i="23"/>
  <c r="L7" i="23"/>
  <c r="H5" i="23"/>
  <c r="J5" i="23"/>
  <c r="J34" i="23"/>
  <c r="H16" i="23"/>
  <c r="J16" i="23"/>
  <c r="J15" i="23"/>
  <c r="I15" i="23"/>
  <c r="K15" i="23"/>
  <c r="L15" i="23" s="1"/>
  <c r="I30" i="23"/>
  <c r="K30" i="23"/>
  <c r="J19" i="23"/>
  <c r="I19" i="23"/>
  <c r="K23" i="23"/>
  <c r="L23" i="23" s="1"/>
  <c r="J18" i="23"/>
  <c r="I25" i="23"/>
  <c r="K25" i="23"/>
  <c r="L25" i="23" s="1"/>
  <c r="H12" i="23"/>
  <c r="J20" i="23"/>
  <c r="J14" i="23"/>
  <c r="I34" i="23"/>
  <c r="K34" i="23"/>
  <c r="I35" i="23"/>
  <c r="K35" i="23"/>
  <c r="L35" i="23" s="1"/>
  <c r="K20" i="23"/>
  <c r="K38" i="23"/>
  <c r="L38" i="23"/>
  <c r="J10" i="23"/>
  <c r="K10" i="23"/>
  <c r="K36" i="23"/>
  <c r="L36" i="23" s="1"/>
  <c r="K33" i="23"/>
  <c r="L33" i="23" s="1"/>
  <c r="I22" i="23"/>
  <c r="J3" i="23"/>
  <c r="K3" i="23"/>
  <c r="L3" i="23" s="1"/>
  <c r="K11" i="23"/>
  <c r="L11" i="23"/>
  <c r="K22" i="23"/>
  <c r="L22" i="23" s="1"/>
  <c r="J6" i="23"/>
  <c r="I6" i="23"/>
  <c r="J17" i="23"/>
  <c r="I17" i="23"/>
  <c r="K17" i="23"/>
  <c r="L17" i="23" s="1"/>
  <c r="K14" i="23"/>
  <c r="L14" i="23" s="1"/>
  <c r="I4" i="23"/>
  <c r="K4" i="23"/>
  <c r="L4" i="23" s="1"/>
  <c r="K19" i="23"/>
  <c r="L19" i="23" s="1"/>
  <c r="D60" i="30"/>
  <c r="I5" i="23"/>
  <c r="K5" i="23"/>
  <c r="I16" i="23"/>
  <c r="K16" i="23"/>
  <c r="L16" i="23"/>
  <c r="K6" i="23"/>
  <c r="L6" i="23" s="1"/>
  <c r="L20" i="23"/>
  <c r="L34" i="23"/>
  <c r="L10" i="23"/>
  <c r="L30" i="23"/>
  <c r="L27" i="23"/>
  <c r="L5" i="23"/>
  <c r="J45" i="21"/>
  <c r="J43" i="21"/>
  <c r="I70" i="21"/>
  <c r="I73" i="21"/>
  <c r="I44" i="21"/>
  <c r="K44" i="21"/>
  <c r="L44" i="21"/>
  <c r="I48" i="21"/>
  <c r="I50" i="21"/>
  <c r="I52" i="21"/>
  <c r="I54" i="21"/>
  <c r="I56" i="21"/>
  <c r="I58" i="21"/>
  <c r="I60" i="21"/>
  <c r="I62" i="21"/>
  <c r="I64" i="21"/>
  <c r="I66" i="21"/>
  <c r="I68" i="21"/>
  <c r="J70" i="21"/>
  <c r="K73" i="21"/>
  <c r="L73" i="21"/>
  <c r="K80" i="21"/>
  <c r="L80" i="21" s="1"/>
  <c r="J80" i="21"/>
  <c r="I80" i="21"/>
  <c r="K82" i="21"/>
  <c r="L82" i="21" s="1"/>
  <c r="J82" i="21"/>
  <c r="I82" i="21"/>
  <c r="K84" i="21"/>
  <c r="L84" i="21"/>
  <c r="J84" i="21"/>
  <c r="I84" i="21"/>
  <c r="K86" i="21"/>
  <c r="L86" i="21" s="1"/>
  <c r="J86" i="21"/>
  <c r="I86" i="21"/>
  <c r="K88" i="21"/>
  <c r="L88" i="21" s="1"/>
  <c r="J88" i="21"/>
  <c r="I88" i="21"/>
  <c r="K90" i="21"/>
  <c r="L90" i="21"/>
  <c r="J90" i="21"/>
  <c r="I90" i="21"/>
  <c r="K92" i="21"/>
  <c r="L92" i="21" s="1"/>
  <c r="J92" i="21"/>
  <c r="I92" i="21"/>
  <c r="K94" i="21"/>
  <c r="L94" i="21" s="1"/>
  <c r="J94" i="21"/>
  <c r="I94" i="21"/>
  <c r="K96" i="21"/>
  <c r="L96" i="21"/>
  <c r="J96" i="21"/>
  <c r="I96" i="21"/>
  <c r="K98" i="21"/>
  <c r="L98" i="21" s="1"/>
  <c r="J98" i="21"/>
  <c r="I98" i="21"/>
  <c r="K100" i="21"/>
  <c r="L100" i="21" s="1"/>
  <c r="J100" i="21"/>
  <c r="I100" i="21"/>
  <c r="K102" i="21"/>
  <c r="L102" i="21"/>
  <c r="J102" i="21"/>
  <c r="I102" i="21"/>
  <c r="K104" i="21"/>
  <c r="L104" i="21" s="1"/>
  <c r="J104" i="21"/>
  <c r="I104" i="21"/>
  <c r="J44" i="21"/>
  <c r="J48" i="21"/>
  <c r="J50" i="21"/>
  <c r="J52" i="21"/>
  <c r="J54" i="21"/>
  <c r="J56" i="21"/>
  <c r="J58" i="21"/>
  <c r="J60" i="21"/>
  <c r="J62" i="21"/>
  <c r="J64" i="21"/>
  <c r="J66" i="21"/>
  <c r="J68" i="21"/>
  <c r="I75" i="21"/>
  <c r="I71" i="21"/>
  <c r="K75" i="21"/>
  <c r="L75" i="21"/>
  <c r="I76" i="21"/>
  <c r="I41" i="21"/>
  <c r="K41" i="21"/>
  <c r="L41" i="21"/>
  <c r="I43" i="21"/>
  <c r="K43" i="21"/>
  <c r="L43" i="21" s="1"/>
  <c r="I45" i="21"/>
  <c r="K45" i="21"/>
  <c r="L45" i="21" s="1"/>
  <c r="I47" i="21"/>
  <c r="I49" i="21"/>
  <c r="I51" i="21"/>
  <c r="I55" i="21"/>
  <c r="I57" i="21"/>
  <c r="I59" i="21"/>
  <c r="I61" i="21"/>
  <c r="I65" i="21"/>
  <c r="I69" i="21"/>
  <c r="J71" i="21"/>
  <c r="J76" i="21"/>
  <c r="J135" i="21"/>
  <c r="J137" i="21"/>
  <c r="J139" i="21"/>
  <c r="J141" i="21"/>
  <c r="J145" i="21"/>
  <c r="J147" i="21"/>
  <c r="J149" i="21"/>
  <c r="J153" i="21"/>
  <c r="I106" i="21"/>
  <c r="I108" i="21"/>
  <c r="I110" i="21"/>
  <c r="I112" i="21"/>
  <c r="I114" i="21"/>
  <c r="I118" i="21"/>
  <c r="I122" i="21"/>
  <c r="I126" i="21"/>
  <c r="I128" i="21"/>
  <c r="I130" i="21"/>
  <c r="I132" i="21"/>
  <c r="I136" i="21"/>
  <c r="I138" i="21"/>
  <c r="I140" i="21"/>
  <c r="I142" i="21"/>
  <c r="I144" i="21"/>
  <c r="I146" i="21"/>
  <c r="I148" i="21"/>
  <c r="I150" i="21"/>
  <c r="I154" i="21"/>
  <c r="J106" i="21"/>
  <c r="J108" i="21"/>
  <c r="J110" i="21"/>
  <c r="J112" i="21"/>
  <c r="J114" i="21"/>
  <c r="J118" i="21"/>
  <c r="J120" i="21"/>
  <c r="J122" i="21"/>
  <c r="J126" i="21"/>
  <c r="J128" i="21"/>
  <c r="J130" i="21"/>
  <c r="J132" i="21"/>
  <c r="J136" i="21"/>
  <c r="J140" i="21"/>
  <c r="J142" i="21"/>
  <c r="J144" i="21"/>
  <c r="J146" i="21"/>
  <c r="J148" i="21"/>
  <c r="J150" i="21"/>
  <c r="J152" i="21"/>
  <c r="J154" i="21"/>
  <c r="H22" i="25"/>
  <c r="H30" i="25"/>
  <c r="H34" i="25"/>
  <c r="I34" i="25"/>
  <c r="J28" i="25"/>
  <c r="H5" i="25"/>
  <c r="H9" i="25"/>
  <c r="H13" i="25"/>
  <c r="H17" i="25"/>
  <c r="I17" i="25"/>
  <c r="H21" i="25"/>
  <c r="H29" i="25"/>
  <c r="H33" i="25"/>
  <c r="K2" i="25"/>
  <c r="H6" i="25"/>
  <c r="H10" i="25"/>
  <c r="J10" i="25"/>
  <c r="H14" i="25"/>
  <c r="H18" i="25"/>
  <c r="I20" i="25"/>
  <c r="K20" i="25"/>
  <c r="L20" i="25" s="1"/>
  <c r="E44" i="30"/>
  <c r="I2" i="25"/>
  <c r="E61" i="30"/>
  <c r="J20" i="25"/>
  <c r="I28" i="25"/>
  <c r="H8" i="25"/>
  <c r="J8" i="25"/>
  <c r="H12" i="25"/>
  <c r="I12" i="25"/>
  <c r="H24" i="25"/>
  <c r="I24" i="25"/>
  <c r="I5" i="25"/>
  <c r="K5" i="25"/>
  <c r="J5" i="25"/>
  <c r="I9" i="25"/>
  <c r="J9" i="25"/>
  <c r="J13" i="25"/>
  <c r="I13" i="25"/>
  <c r="J17" i="25"/>
  <c r="J21" i="25"/>
  <c r="I21" i="25"/>
  <c r="J25" i="25"/>
  <c r="I25" i="25"/>
  <c r="K25" i="25"/>
  <c r="L25" i="25" s="1"/>
  <c r="J16" i="25"/>
  <c r="I16" i="25"/>
  <c r="I29" i="25"/>
  <c r="J29" i="25"/>
  <c r="J33" i="25"/>
  <c r="I33" i="25"/>
  <c r="K33" i="25"/>
  <c r="L33" i="25"/>
  <c r="I3" i="25"/>
  <c r="J3" i="25"/>
  <c r="J7" i="25"/>
  <c r="I7" i="25"/>
  <c r="K7" i="25"/>
  <c r="L7" i="25" s="1"/>
  <c r="I15" i="25"/>
  <c r="J15" i="25"/>
  <c r="I19" i="25"/>
  <c r="J19" i="25"/>
  <c r="J24" i="25"/>
  <c r="K24" i="25"/>
  <c r="L24" i="25"/>
  <c r="J32" i="25"/>
  <c r="K32" i="25"/>
  <c r="L32" i="25" s="1"/>
  <c r="I23" i="25"/>
  <c r="J23" i="25"/>
  <c r="J27" i="25"/>
  <c r="I27" i="25"/>
  <c r="K27" i="25"/>
  <c r="L27" i="25"/>
  <c r="E28" i="30"/>
  <c r="I6" i="25"/>
  <c r="J18" i="25"/>
  <c r="I18" i="25"/>
  <c r="K18" i="25"/>
  <c r="L18" i="25"/>
  <c r="J31" i="25"/>
  <c r="I31" i="25"/>
  <c r="I10" i="25"/>
  <c r="K10" i="25"/>
  <c r="L10" i="25" s="1"/>
  <c r="I22" i="25"/>
  <c r="J22" i="25"/>
  <c r="I26" i="25"/>
  <c r="J26" i="25"/>
  <c r="I4" i="25"/>
  <c r="K4" i="25"/>
  <c r="L4" i="25" s="1"/>
  <c r="I8" i="25"/>
  <c r="K8" i="25"/>
  <c r="L8" i="25" s="1"/>
  <c r="J34" i="25"/>
  <c r="K34" i="25"/>
  <c r="K9" i="25"/>
  <c r="K28" i="25"/>
  <c r="L28" i="25" s="1"/>
  <c r="K26" i="25"/>
  <c r="K21" i="25"/>
  <c r="L21" i="25" s="1"/>
  <c r="K13" i="25"/>
  <c r="J12" i="25"/>
  <c r="K12" i="25"/>
  <c r="K23" i="25"/>
  <c r="L23" i="25" s="1"/>
  <c r="K19" i="25"/>
  <c r="L19" i="25" s="1"/>
  <c r="K3" i="25"/>
  <c r="L3" i="25"/>
  <c r="K31" i="25"/>
  <c r="L31" i="25" s="1"/>
  <c r="K15" i="25"/>
  <c r="L15" i="25" s="1"/>
  <c r="K29" i="25"/>
  <c r="L29" i="25" s="1"/>
  <c r="K16" i="25"/>
  <c r="L16" i="25" s="1"/>
  <c r="K17" i="25"/>
  <c r="L2" i="25"/>
  <c r="L9" i="25"/>
  <c r="L13" i="25"/>
  <c r="L12" i="25"/>
  <c r="L17" i="25"/>
  <c r="E39" i="30"/>
  <c r="L34" i="25"/>
  <c r="L5" i="25"/>
  <c r="L26" i="25"/>
  <c r="H35" i="21"/>
  <c r="H38" i="21"/>
  <c r="I38" i="21"/>
  <c r="K38" i="21"/>
  <c r="H36" i="21"/>
  <c r="J36" i="21"/>
  <c r="H31" i="21"/>
  <c r="J31" i="21" s="1"/>
  <c r="C50" i="30"/>
  <c r="H20" i="21"/>
  <c r="I20" i="21"/>
  <c r="H29" i="21"/>
  <c r="H23" i="21"/>
  <c r="I23" i="21" s="1"/>
  <c r="K23" i="21" s="1"/>
  <c r="H40" i="21"/>
  <c r="I40" i="21"/>
  <c r="K40" i="21" s="1"/>
  <c r="H39" i="21"/>
  <c r="C62" i="30"/>
  <c r="C70" i="30"/>
  <c r="C52" i="30"/>
  <c r="C48" i="30"/>
  <c r="H28" i="21"/>
  <c r="H24" i="21"/>
  <c r="I24" i="21" s="1"/>
  <c r="K24" i="21" s="1"/>
  <c r="H22" i="21"/>
  <c r="C45" i="30"/>
  <c r="J45" i="30"/>
  <c r="K45" i="30"/>
  <c r="C61" i="30"/>
  <c r="H16" i="21"/>
  <c r="C42" i="30"/>
  <c r="J42" i="30"/>
  <c r="K42" i="30"/>
  <c r="C57" i="30"/>
  <c r="C53" i="30"/>
  <c r="C60" i="30"/>
  <c r="C67" i="30"/>
  <c r="C44" i="30"/>
  <c r="C56" i="30"/>
  <c r="C41" i="30"/>
  <c r="C51" i="30"/>
  <c r="L51" i="30"/>
  <c r="M51" i="30" s="1"/>
  <c r="C43" i="30"/>
  <c r="C49" i="30"/>
  <c r="J49" i="30"/>
  <c r="K49" i="30"/>
  <c r="C58" i="30"/>
  <c r="C46" i="30"/>
  <c r="C71" i="30"/>
  <c r="C64" i="30"/>
  <c r="C47" i="30"/>
  <c r="C63" i="30"/>
  <c r="C59" i="30"/>
  <c r="C68" i="30"/>
  <c r="C66" i="30"/>
  <c r="E55" i="30"/>
  <c r="J30" i="25"/>
  <c r="E54" i="30"/>
  <c r="K30" i="25"/>
  <c r="L30" i="25" s="1"/>
  <c r="E48" i="30"/>
  <c r="E25" i="30"/>
  <c r="E64" i="30"/>
  <c r="E65" i="30"/>
  <c r="I14" i="25"/>
  <c r="E51" i="30"/>
  <c r="E45" i="30"/>
  <c r="E57" i="30"/>
  <c r="E59" i="30"/>
  <c r="E43" i="30"/>
  <c r="E29" i="30"/>
  <c r="E2" i="30"/>
  <c r="E71" i="30"/>
  <c r="J14" i="25"/>
  <c r="E56" i="30"/>
  <c r="J6" i="25"/>
  <c r="E67" i="30"/>
  <c r="E42" i="30"/>
  <c r="E31" i="30"/>
  <c r="E69" i="30"/>
  <c r="E63" i="30"/>
  <c r="E58" i="30"/>
  <c r="E66" i="30"/>
  <c r="E46" i="30"/>
  <c r="E62" i="30"/>
  <c r="E68" i="30"/>
  <c r="E52" i="30"/>
  <c r="E70" i="30"/>
  <c r="E60" i="30"/>
  <c r="E50" i="30"/>
  <c r="E53" i="30"/>
  <c r="E47" i="30"/>
  <c r="E49" i="30"/>
  <c r="J23" i="23"/>
  <c r="D65" i="30"/>
  <c r="D26" i="30"/>
  <c r="D59" i="30"/>
  <c r="D66" i="30"/>
  <c r="D44" i="30"/>
  <c r="D53" i="30"/>
  <c r="K13" i="23"/>
  <c r="L13" i="23" s="1"/>
  <c r="J37" i="23"/>
  <c r="D64" i="30"/>
  <c r="D39" i="30"/>
  <c r="D51" i="30"/>
  <c r="D62" i="30"/>
  <c r="D46" i="30"/>
  <c r="K37" i="23"/>
  <c r="L37" i="23" s="1"/>
  <c r="I38" i="23"/>
  <c r="D10" i="30"/>
  <c r="D63" i="30"/>
  <c r="D43" i="30"/>
  <c r="D54" i="30"/>
  <c r="D61" i="30"/>
  <c r="D41" i="30"/>
  <c r="D58" i="30"/>
  <c r="D69" i="30"/>
  <c r="D52" i="30"/>
  <c r="D37" i="30"/>
  <c r="D47" i="30"/>
  <c r="D48" i="30"/>
  <c r="D70" i="30"/>
  <c r="D71" i="30"/>
  <c r="J13" i="23"/>
  <c r="D28" i="30"/>
  <c r="D68" i="30"/>
  <c r="D50" i="30"/>
  <c r="D67" i="30"/>
  <c r="D57" i="30"/>
  <c r="D56" i="30"/>
  <c r="K47" i="21"/>
  <c r="L47" i="21" s="1"/>
  <c r="I36" i="21"/>
  <c r="K36" i="21"/>
  <c r="L42" i="30"/>
  <c r="M42" i="30" s="1"/>
  <c r="H42" i="30"/>
  <c r="I42" i="30"/>
  <c r="C65" i="30"/>
  <c r="J29" i="21"/>
  <c r="H45" i="30"/>
  <c r="I45" i="30"/>
  <c r="J40" i="21"/>
  <c r="I39" i="21"/>
  <c r="K39" i="21"/>
  <c r="L49" i="30"/>
  <c r="M49" i="30" s="1"/>
  <c r="L45" i="30"/>
  <c r="M45" i="30"/>
  <c r="C69" i="30"/>
  <c r="H69" i="30"/>
  <c r="I69" i="30" s="1"/>
  <c r="H60" i="30"/>
  <c r="I60" i="30"/>
  <c r="H49" i="30"/>
  <c r="I49" i="30"/>
  <c r="L60" i="30"/>
  <c r="M60" i="30"/>
  <c r="J60" i="30"/>
  <c r="K60" i="30" s="1"/>
  <c r="J47" i="30"/>
  <c r="K47" i="30" s="1"/>
  <c r="L47" i="30"/>
  <c r="M47" i="30" s="1"/>
  <c r="H47" i="30"/>
  <c r="I47" i="30"/>
  <c r="H43" i="30"/>
  <c r="I43" i="30"/>
  <c r="L43" i="30"/>
  <c r="M43" i="30" s="1"/>
  <c r="J43" i="30"/>
  <c r="K43" i="30" s="1"/>
  <c r="H44" i="30"/>
  <c r="I44" i="30" s="1"/>
  <c r="L44" i="30"/>
  <c r="M44" i="30" s="1"/>
  <c r="J44" i="30"/>
  <c r="K44" i="30"/>
  <c r="J50" i="30"/>
  <c r="K50" i="30"/>
  <c r="H50" i="30"/>
  <c r="I50" i="30"/>
  <c r="L50" i="30"/>
  <c r="M50" i="30" s="1"/>
  <c r="L63" i="30"/>
  <c r="M63" i="30" s="1"/>
  <c r="J63" i="30"/>
  <c r="K63" i="30" s="1"/>
  <c r="H63" i="30"/>
  <c r="I63" i="30"/>
  <c r="J64" i="30"/>
  <c r="K64" i="30"/>
  <c r="L64" i="30"/>
  <c r="M64" i="30"/>
  <c r="H64" i="30"/>
  <c r="I64" i="30" s="1"/>
  <c r="H66" i="30"/>
  <c r="I66" i="30" s="1"/>
  <c r="L66" i="30"/>
  <c r="M66" i="30" s="1"/>
  <c r="J66" i="30"/>
  <c r="K66" i="30"/>
  <c r="H56" i="30"/>
  <c r="I56" i="30" s="1"/>
  <c r="J56" i="30"/>
  <c r="K56" i="30"/>
  <c r="L56" i="30"/>
  <c r="M56" i="30" s="1"/>
  <c r="L71" i="30"/>
  <c r="M71" i="30"/>
  <c r="H71" i="30"/>
  <c r="I71" i="30"/>
  <c r="J71" i="30"/>
  <c r="K71" i="30"/>
  <c r="J59" i="30"/>
  <c r="K59" i="30" s="1"/>
  <c r="L59" i="30"/>
  <c r="M59" i="30"/>
  <c r="H59" i="30"/>
  <c r="I59" i="30" s="1"/>
  <c r="L57" i="30"/>
  <c r="M57" i="30"/>
  <c r="H57" i="30"/>
  <c r="I57" i="30"/>
  <c r="J57" i="30"/>
  <c r="K57" i="30"/>
  <c r="L70" i="30"/>
  <c r="M70" i="30" s="1"/>
  <c r="J70" i="30"/>
  <c r="K70" i="30"/>
  <c r="H70" i="30"/>
  <c r="I70" i="30" s="1"/>
  <c r="L52" i="30"/>
  <c r="M52" i="30"/>
  <c r="J52" i="30"/>
  <c r="K52" i="30"/>
  <c r="L41" i="30"/>
  <c r="M41" i="30"/>
  <c r="H41" i="30"/>
  <c r="I41" i="30" s="1"/>
  <c r="J41" i="30"/>
  <c r="K41" i="30"/>
  <c r="L46" i="30"/>
  <c r="M46" i="30" s="1"/>
  <c r="J46" i="30"/>
  <c r="K46" i="30"/>
  <c r="H46" i="30"/>
  <c r="I46" i="30"/>
  <c r="J65" i="30"/>
  <c r="K65" i="30"/>
  <c r="L65" i="30"/>
  <c r="M65" i="30" s="1"/>
  <c r="H65" i="30"/>
  <c r="I65" i="30"/>
  <c r="H48" i="30"/>
  <c r="I48" i="30" s="1"/>
  <c r="L48" i="30"/>
  <c r="M48" i="30"/>
  <c r="J48" i="30"/>
  <c r="K48" i="30"/>
  <c r="L61" i="30"/>
  <c r="M61" i="30"/>
  <c r="H61" i="30"/>
  <c r="I61" i="30" s="1"/>
  <c r="J61" i="30"/>
  <c r="K61" i="30"/>
  <c r="H52" i="30"/>
  <c r="I52" i="30" s="1"/>
  <c r="L53" i="30"/>
  <c r="M53" i="30"/>
  <c r="H53" i="30"/>
  <c r="I53" i="30"/>
  <c r="J53" i="30"/>
  <c r="K53" i="30"/>
  <c r="L62" i="30"/>
  <c r="M62" i="30" s="1"/>
  <c r="H62" i="30"/>
  <c r="I62" i="30"/>
  <c r="J62" i="30"/>
  <c r="K62" i="30" s="1"/>
  <c r="H67" i="30"/>
  <c r="I67" i="30"/>
  <c r="L67" i="30"/>
  <c r="M67" i="30"/>
  <c r="J67" i="30"/>
  <c r="K67" i="30"/>
  <c r="L68" i="30"/>
  <c r="M68" i="30" s="1"/>
  <c r="J68" i="30"/>
  <c r="K68" i="30"/>
  <c r="H68" i="30"/>
  <c r="I68" i="30" s="1"/>
  <c r="H58" i="30"/>
  <c r="I58" i="30"/>
  <c r="L58" i="30"/>
  <c r="M58" i="30"/>
  <c r="J58" i="30"/>
  <c r="K58" i="30"/>
  <c r="J51" i="30"/>
  <c r="K51" i="30" s="1"/>
  <c r="H51" i="30"/>
  <c r="I51" i="30"/>
  <c r="J69" i="30"/>
  <c r="K69" i="30" s="1"/>
  <c r="L69" i="30"/>
  <c r="M69" i="30"/>
  <c r="C55" i="30"/>
  <c r="C54" i="30"/>
  <c r="H55" i="30"/>
  <c r="I55" i="30"/>
  <c r="L55" i="30"/>
  <c r="M55" i="30"/>
  <c r="J55" i="30"/>
  <c r="K55" i="30" s="1"/>
  <c r="L54" i="30"/>
  <c r="M54" i="30" s="1"/>
  <c r="H54" i="30"/>
  <c r="I54" i="30" s="1"/>
  <c r="J54" i="30"/>
  <c r="K54" i="30" s="1"/>
  <c r="J7" i="21"/>
  <c r="I7" i="21"/>
  <c r="K7" i="21"/>
  <c r="C7" i="30"/>
  <c r="J18" i="21"/>
  <c r="I18" i="21"/>
  <c r="I33" i="21"/>
  <c r="K33" i="21" s="1"/>
  <c r="J33" i="21"/>
  <c r="J24" i="21"/>
  <c r="J134" i="21"/>
  <c r="I152" i="21"/>
  <c r="I120" i="21"/>
  <c r="I63" i="21"/>
  <c r="J42" i="21"/>
  <c r="J23" i="21"/>
  <c r="J39" i="21"/>
  <c r="I29" i="21"/>
  <c r="K29" i="21" s="1"/>
  <c r="I31" i="21"/>
  <c r="K31" i="21"/>
  <c r="J35" i="21"/>
  <c r="J124" i="21"/>
  <c r="J116" i="21"/>
  <c r="I134" i="21"/>
  <c r="J151" i="21"/>
  <c r="J143" i="21"/>
  <c r="I53" i="21"/>
  <c r="K46" i="21"/>
  <c r="L46" i="21"/>
  <c r="K42" i="21"/>
  <c r="L42" i="21"/>
  <c r="J2" i="21"/>
  <c r="H8" i="21"/>
  <c r="H21" i="21"/>
  <c r="J22" i="21"/>
  <c r="I28" i="21"/>
  <c r="K28" i="21"/>
  <c r="J138" i="21"/>
  <c r="I124" i="21"/>
  <c r="I116" i="21"/>
  <c r="J133" i="21"/>
  <c r="I67" i="21"/>
  <c r="J46" i="21"/>
  <c r="H27" i="21"/>
  <c r="J27" i="21"/>
  <c r="I22" i="21"/>
  <c r="K22" i="21" s="1"/>
  <c r="I10" i="21"/>
  <c r="K10" i="21"/>
  <c r="C10" i="30" s="1"/>
  <c r="H5" i="21"/>
  <c r="I5" i="21" s="1"/>
  <c r="K78" i="21"/>
  <c r="L78" i="21" s="1"/>
  <c r="J97" i="21"/>
  <c r="K109" i="21"/>
  <c r="L109" i="21"/>
  <c r="K69" i="21"/>
  <c r="L69" i="21" s="1"/>
  <c r="K95" i="21"/>
  <c r="L95" i="21"/>
  <c r="K97" i="21"/>
  <c r="L97" i="21"/>
  <c r="J109" i="21"/>
  <c r="J59" i="21"/>
  <c r="I78" i="21"/>
  <c r="J79" i="21"/>
  <c r="J117" i="21"/>
  <c r="I133" i="21"/>
  <c r="K125" i="21"/>
  <c r="L125" i="21" s="1"/>
  <c r="K79" i="21"/>
  <c r="L79" i="21"/>
  <c r="K117" i="21"/>
  <c r="L117" i="21"/>
  <c r="J51" i="21"/>
  <c r="J53" i="21"/>
  <c r="J125" i="21"/>
  <c r="I143" i="21"/>
  <c r="J20" i="21"/>
  <c r="K20" i="21"/>
  <c r="I30" i="21"/>
  <c r="K30" i="21"/>
  <c r="J38" i="21"/>
  <c r="I8" i="21"/>
  <c r="K8" i="21" s="1"/>
  <c r="C8" i="30" s="1"/>
  <c r="J8" i="21"/>
  <c r="J37" i="21"/>
  <c r="I35" i="21"/>
  <c r="K35" i="21" s="1"/>
  <c r="H25" i="21"/>
  <c r="J55" i="21"/>
  <c r="J63" i="21"/>
  <c r="K67" i="21"/>
  <c r="L67" i="21" s="1"/>
  <c r="K87" i="21"/>
  <c r="L87" i="21" s="1"/>
  <c r="K103" i="21"/>
  <c r="L103" i="21" s="1"/>
  <c r="J105" i="21"/>
  <c r="K113" i="21"/>
  <c r="L113" i="21"/>
  <c r="J121" i="21"/>
  <c r="K129" i="21"/>
  <c r="L129" i="21"/>
  <c r="I135" i="21"/>
  <c r="K137" i="21"/>
  <c r="L137" i="21" s="1"/>
  <c r="K141" i="21"/>
  <c r="L141" i="21"/>
  <c r="I34" i="21"/>
  <c r="K34" i="21"/>
  <c r="K18" i="21"/>
  <c r="K147" i="21"/>
  <c r="L147" i="21"/>
  <c r="K149" i="21"/>
  <c r="L149" i="21"/>
  <c r="H9" i="21"/>
  <c r="J9" i="21" s="1"/>
  <c r="H15" i="21"/>
  <c r="K85" i="21"/>
  <c r="L85" i="21" s="1"/>
  <c r="J87" i="21"/>
  <c r="K105" i="21"/>
  <c r="L105" i="21" s="1"/>
  <c r="J113" i="21"/>
  <c r="K121" i="21"/>
  <c r="L121" i="21" s="1"/>
  <c r="J129" i="21"/>
  <c r="I145" i="21"/>
  <c r="H32" i="21"/>
  <c r="I32" i="21" s="1"/>
  <c r="K32" i="21" s="1"/>
  <c r="I151" i="21"/>
  <c r="J21" i="21"/>
  <c r="K21" i="21"/>
  <c r="I27" i="21"/>
  <c r="K27" i="21"/>
  <c r="J39" i="23"/>
  <c r="I39" i="23"/>
  <c r="I45" i="23"/>
  <c r="J45" i="23"/>
  <c r="K45" i="23"/>
  <c r="L45" i="23" s="1"/>
  <c r="I49" i="23"/>
  <c r="K49" i="23"/>
  <c r="L49" i="23"/>
  <c r="J28" i="21"/>
  <c r="K32" i="23"/>
  <c r="L32" i="23"/>
  <c r="J28" i="23"/>
  <c r="J8" i="27"/>
  <c r="K8" i="27"/>
  <c r="L8" i="27" s="1"/>
  <c r="F38" i="30"/>
  <c r="F17" i="30"/>
  <c r="F14" i="30"/>
  <c r="F5" i="30"/>
  <c r="F18" i="30"/>
  <c r="F23" i="30"/>
  <c r="I26" i="27"/>
  <c r="K26" i="27"/>
  <c r="L26" i="27"/>
  <c r="J27" i="27"/>
  <c r="I27" i="27"/>
  <c r="J91" i="27"/>
  <c r="I91" i="27"/>
  <c r="K96" i="27"/>
  <c r="L96" i="27" s="1"/>
  <c r="I96" i="27"/>
  <c r="J97" i="27"/>
  <c r="K97" i="27"/>
  <c r="L97" i="27" s="1"/>
  <c r="G29" i="30"/>
  <c r="G21" i="30"/>
  <c r="G20" i="30"/>
  <c r="G27" i="30"/>
  <c r="G13" i="30"/>
  <c r="G3" i="30"/>
  <c r="G23" i="30"/>
  <c r="J3" i="29"/>
  <c r="K3" i="29"/>
  <c r="L3" i="29" s="1"/>
  <c r="K11" i="29"/>
  <c r="L11" i="29"/>
  <c r="J11" i="29"/>
  <c r="I15" i="29"/>
  <c r="K15" i="29"/>
  <c r="L15" i="29"/>
  <c r="I23" i="29"/>
  <c r="J23" i="29"/>
  <c r="K23" i="29"/>
  <c r="L23" i="29"/>
  <c r="J27" i="29"/>
  <c r="I27" i="29"/>
  <c r="I31" i="29"/>
  <c r="J31" i="29"/>
  <c r="J35" i="29"/>
  <c r="I35" i="29"/>
  <c r="K35" i="29"/>
  <c r="L35" i="29"/>
  <c r="I39" i="29"/>
  <c r="J39" i="29"/>
  <c r="I47" i="29"/>
  <c r="J47" i="29"/>
  <c r="I51" i="29"/>
  <c r="K51" i="29"/>
  <c r="L51" i="29" s="1"/>
  <c r="I55" i="29"/>
  <c r="K55" i="29"/>
  <c r="L55" i="29"/>
  <c r="I59" i="29"/>
  <c r="K59" i="29"/>
  <c r="L59" i="29"/>
  <c r="I63" i="29"/>
  <c r="K63" i="29"/>
  <c r="L63" i="29"/>
  <c r="I67" i="29"/>
  <c r="K67" i="29"/>
  <c r="L67" i="29" s="1"/>
  <c r="J67" i="29"/>
  <c r="J71" i="29"/>
  <c r="K71" i="29"/>
  <c r="L71" i="29" s="1"/>
  <c r="J75" i="29"/>
  <c r="K75" i="29"/>
  <c r="L75" i="29" s="1"/>
  <c r="J79" i="29"/>
  <c r="K79" i="29"/>
  <c r="L79" i="29" s="1"/>
  <c r="J83" i="29"/>
  <c r="K83" i="29"/>
  <c r="L83" i="29"/>
  <c r="J87" i="29"/>
  <c r="K87" i="29"/>
  <c r="L87" i="29" s="1"/>
  <c r="J91" i="29"/>
  <c r="K91" i="29"/>
  <c r="L91" i="29" s="1"/>
  <c r="J95" i="29"/>
  <c r="K95" i="29"/>
  <c r="L95" i="29"/>
  <c r="J99" i="29"/>
  <c r="K99" i="29"/>
  <c r="L99" i="29"/>
  <c r="K18" i="23"/>
  <c r="L18" i="23"/>
  <c r="K31" i="23"/>
  <c r="L31" i="23"/>
  <c r="J32" i="23"/>
  <c r="J31" i="23"/>
  <c r="I28" i="23"/>
  <c r="J49" i="23"/>
  <c r="J36" i="27"/>
  <c r="K36" i="27"/>
  <c r="L36" i="27" s="1"/>
  <c r="K12" i="27"/>
  <c r="L12" i="27" s="1"/>
  <c r="J25" i="27"/>
  <c r="K25" i="27"/>
  <c r="L25" i="27"/>
  <c r="I80" i="27"/>
  <c r="K100" i="27"/>
  <c r="L100" i="27" s="1"/>
  <c r="J100" i="27"/>
  <c r="I6" i="29"/>
  <c r="J6" i="29"/>
  <c r="K10" i="29"/>
  <c r="L10" i="29" s="1"/>
  <c r="J10" i="29"/>
  <c r="K14" i="29"/>
  <c r="L14" i="29" s="1"/>
  <c r="I14" i="29"/>
  <c r="I18" i="29"/>
  <c r="K18" i="29"/>
  <c r="L18" i="29" s="1"/>
  <c r="J18" i="29"/>
  <c r="K22" i="29"/>
  <c r="L22" i="29" s="1"/>
  <c r="J22" i="29"/>
  <c r="I22" i="29"/>
  <c r="J26" i="29"/>
  <c r="I26" i="29"/>
  <c r="K38" i="29"/>
  <c r="L38" i="29"/>
  <c r="J38" i="29"/>
  <c r="I38" i="29"/>
  <c r="J42" i="29"/>
  <c r="I42" i="29"/>
  <c r="K46" i="29"/>
  <c r="L46" i="29" s="1"/>
  <c r="J46" i="29"/>
  <c r="I46" i="29"/>
  <c r="J50" i="29"/>
  <c r="K50" i="29"/>
  <c r="L50" i="29" s="1"/>
  <c r="K54" i="29"/>
  <c r="L54" i="29"/>
  <c r="J54" i="29"/>
  <c r="J58" i="29"/>
  <c r="I58" i="29"/>
  <c r="I62" i="29"/>
  <c r="J62" i="29"/>
  <c r="K62" i="29"/>
  <c r="L62" i="29" s="1"/>
  <c r="I66" i="29"/>
  <c r="J66" i="29"/>
  <c r="J70" i="29"/>
  <c r="I70" i="29"/>
  <c r="J74" i="29"/>
  <c r="K74" i="29"/>
  <c r="L74" i="29" s="1"/>
  <c r="J78" i="29"/>
  <c r="K78" i="29"/>
  <c r="L78" i="29" s="1"/>
  <c r="J82" i="29"/>
  <c r="K82" i="29"/>
  <c r="L82" i="29"/>
  <c r="J86" i="29"/>
  <c r="K86" i="29"/>
  <c r="L86" i="29"/>
  <c r="J90" i="29"/>
  <c r="K90" i="29"/>
  <c r="L90" i="29" s="1"/>
  <c r="J94" i="29"/>
  <c r="K94" i="29"/>
  <c r="L94" i="29" s="1"/>
  <c r="J98" i="29"/>
  <c r="K98" i="29"/>
  <c r="L98" i="29"/>
  <c r="D17" i="30"/>
  <c r="D29" i="30"/>
  <c r="D14" i="30"/>
  <c r="D11" i="30"/>
  <c r="D33" i="30"/>
  <c r="K40" i="23"/>
  <c r="L40" i="23"/>
  <c r="K81" i="27"/>
  <c r="L81" i="27"/>
  <c r="K86" i="27"/>
  <c r="L86" i="27"/>
  <c r="I3" i="29"/>
  <c r="K19" i="29"/>
  <c r="L19" i="29"/>
  <c r="I54" i="23"/>
  <c r="K54" i="23"/>
  <c r="L54" i="23" s="1"/>
  <c r="J68" i="23"/>
  <c r="I68" i="23"/>
  <c r="K72" i="23"/>
  <c r="L72" i="23"/>
  <c r="I72" i="23"/>
  <c r="K72" i="25"/>
  <c r="L72" i="25" s="1"/>
  <c r="J72" i="25"/>
  <c r="K50" i="25"/>
  <c r="L50" i="25" s="1"/>
  <c r="I50" i="25"/>
  <c r="I56" i="25"/>
  <c r="F20" i="30"/>
  <c r="K38" i="27"/>
  <c r="L38" i="27" s="1"/>
  <c r="J38" i="27"/>
  <c r="K42" i="27"/>
  <c r="L42" i="27"/>
  <c r="J42" i="27"/>
  <c r="K46" i="27"/>
  <c r="L46" i="27"/>
  <c r="J46" i="27"/>
  <c r="K50" i="27"/>
  <c r="L50" i="27" s="1"/>
  <c r="J50" i="27"/>
  <c r="J54" i="27"/>
  <c r="I54" i="27"/>
  <c r="H13" i="21"/>
  <c r="J13" i="21" s="1"/>
  <c r="H12" i="21"/>
  <c r="I12" i="21" s="1"/>
  <c r="I81" i="21"/>
  <c r="J81" i="21"/>
  <c r="K81" i="21"/>
  <c r="L81" i="21" s="1"/>
  <c r="I89" i="21"/>
  <c r="J89" i="21"/>
  <c r="K89" i="21"/>
  <c r="L89" i="21"/>
  <c r="H19" i="21"/>
  <c r="J19" i="21"/>
  <c r="K65" i="21"/>
  <c r="L65" i="21" s="1"/>
  <c r="J65" i="21"/>
  <c r="J72" i="21"/>
  <c r="K72" i="21"/>
  <c r="L72" i="21" s="1"/>
  <c r="K74" i="21"/>
  <c r="L74" i="21" s="1"/>
  <c r="J74" i="21"/>
  <c r="I77" i="21"/>
  <c r="J77" i="21"/>
  <c r="K77" i="21"/>
  <c r="L77" i="21"/>
  <c r="K93" i="21"/>
  <c r="L93" i="21" s="1"/>
  <c r="J95" i="21"/>
  <c r="K101" i="21"/>
  <c r="L101" i="21" s="1"/>
  <c r="J103" i="21"/>
  <c r="K107" i="21"/>
  <c r="L107" i="21"/>
  <c r="J107" i="21"/>
  <c r="K111" i="21"/>
  <c r="L111" i="21"/>
  <c r="J111" i="21"/>
  <c r="K115" i="21"/>
  <c r="L115" i="21"/>
  <c r="J115" i="21"/>
  <c r="K119" i="21"/>
  <c r="L119" i="21" s="1"/>
  <c r="J119" i="21"/>
  <c r="K123" i="21"/>
  <c r="L123" i="21"/>
  <c r="J123" i="21"/>
  <c r="K127" i="21"/>
  <c r="L127" i="21"/>
  <c r="J127" i="21"/>
  <c r="K131" i="21"/>
  <c r="L131" i="21"/>
  <c r="J131" i="21"/>
  <c r="I153" i="21"/>
  <c r="K83" i="21"/>
  <c r="L83" i="21"/>
  <c r="J85" i="21"/>
  <c r="K91" i="21"/>
  <c r="L91" i="21"/>
  <c r="J93" i="21"/>
  <c r="K99" i="21"/>
  <c r="L99" i="21"/>
  <c r="J101" i="21"/>
  <c r="K57" i="21"/>
  <c r="L57" i="21" s="1"/>
  <c r="J57" i="21"/>
  <c r="J83" i="21"/>
  <c r="J91" i="21"/>
  <c r="J99" i="21"/>
  <c r="K139" i="21"/>
  <c r="L139" i="21" s="1"/>
  <c r="I11" i="21"/>
  <c r="K11" i="21" s="1"/>
  <c r="J5" i="21"/>
  <c r="K5" i="21" s="1"/>
  <c r="I19" i="21"/>
  <c r="J15" i="21"/>
  <c r="I15" i="21"/>
  <c r="I9" i="21"/>
  <c r="K9" i="21" s="1"/>
  <c r="J25" i="21"/>
  <c r="I25" i="21"/>
  <c r="K25" i="21" s="1"/>
  <c r="I13" i="21"/>
  <c r="K13" i="21" s="1"/>
  <c r="K15" i="21"/>
  <c r="C13" i="30" l="1"/>
  <c r="C2" i="30"/>
  <c r="C9" i="30"/>
  <c r="C5" i="30"/>
  <c r="C11" i="30"/>
  <c r="I3" i="21"/>
  <c r="K3" i="21" s="1"/>
  <c r="J3" i="21"/>
  <c r="C31" i="30"/>
  <c r="C21" i="30"/>
  <c r="C40" i="30"/>
  <c r="C23" i="30"/>
  <c r="C24" i="30"/>
  <c r="C33" i="30"/>
  <c r="C34" i="30"/>
  <c r="C22" i="30"/>
  <c r="C35" i="30"/>
  <c r="C18" i="30"/>
  <c r="C38" i="30"/>
  <c r="C36" i="30"/>
  <c r="C29" i="30"/>
  <c r="I17" i="21"/>
  <c r="K17" i="21" s="1"/>
  <c r="J17" i="21"/>
  <c r="J26" i="21"/>
  <c r="I26" i="21"/>
  <c r="J44" i="25"/>
  <c r="I44" i="25"/>
  <c r="K44" i="25"/>
  <c r="L44" i="25" s="1"/>
  <c r="C15" i="30"/>
  <c r="C19" i="30"/>
  <c r="C20" i="30"/>
  <c r="J11" i="25"/>
  <c r="I11" i="25"/>
  <c r="K11" i="25"/>
  <c r="L11" i="25" s="1"/>
  <c r="J35" i="25"/>
  <c r="I35" i="25"/>
  <c r="K35" i="25"/>
  <c r="L35" i="25" s="1"/>
  <c r="I67" i="25"/>
  <c r="K67" i="25"/>
  <c r="L67" i="25" s="1"/>
  <c r="I77" i="25"/>
  <c r="J77" i="25"/>
  <c r="K88" i="25"/>
  <c r="L88" i="25" s="1"/>
  <c r="I88" i="25"/>
  <c r="J88" i="25"/>
  <c r="I100" i="25"/>
  <c r="J100" i="25"/>
  <c r="K100" i="25"/>
  <c r="L100" i="25" s="1"/>
  <c r="K19" i="21"/>
  <c r="C39" i="30"/>
  <c r="F27" i="30"/>
  <c r="F9" i="30"/>
  <c r="F31" i="30"/>
  <c r="F36" i="30"/>
  <c r="F28" i="30"/>
  <c r="F22" i="30"/>
  <c r="F24" i="30"/>
  <c r="F11" i="30"/>
  <c r="F30" i="30"/>
  <c r="F26" i="30"/>
  <c r="F33" i="30"/>
  <c r="F2" i="30"/>
  <c r="F6" i="30"/>
  <c r="F7" i="30"/>
  <c r="F35" i="30"/>
  <c r="F29" i="30"/>
  <c r="F34" i="30"/>
  <c r="F3" i="30"/>
  <c r="F8" i="30"/>
  <c r="F15" i="30"/>
  <c r="F40" i="30"/>
  <c r="F16" i="30"/>
  <c r="F4" i="30"/>
  <c r="F12" i="30"/>
  <c r="F37" i="30"/>
  <c r="F19" i="30"/>
  <c r="F21" i="30"/>
  <c r="I80" i="29"/>
  <c r="J80" i="29"/>
  <c r="K80" i="29"/>
  <c r="L80" i="29" s="1"/>
  <c r="C17" i="30"/>
  <c r="K2" i="29"/>
  <c r="L2" i="29" s="1"/>
  <c r="J2" i="29"/>
  <c r="I2" i="29"/>
  <c r="G10" i="30"/>
  <c r="G28" i="30"/>
  <c r="G5" i="30"/>
  <c r="G22" i="30"/>
  <c r="G12" i="30"/>
  <c r="G11" i="30"/>
  <c r="G36" i="30"/>
  <c r="G24" i="30"/>
  <c r="G30" i="30"/>
  <c r="G26" i="30"/>
  <c r="G38" i="30"/>
  <c r="G8" i="30"/>
  <c r="G6" i="30"/>
  <c r="G31" i="30"/>
  <c r="G2" i="30"/>
  <c r="G14" i="30"/>
  <c r="G33" i="30"/>
  <c r="G18" i="30"/>
  <c r="G15" i="30"/>
  <c r="G40" i="30"/>
  <c r="G7" i="30"/>
  <c r="G16" i="30"/>
  <c r="G32" i="30"/>
  <c r="G34" i="30"/>
  <c r="G4" i="30"/>
  <c r="G37" i="30"/>
  <c r="G17" i="30"/>
  <c r="I17" i="29"/>
  <c r="J17" i="29"/>
  <c r="K17" i="29"/>
  <c r="L17" i="29" s="1"/>
  <c r="I40" i="29"/>
  <c r="J40" i="29"/>
  <c r="K40" i="29"/>
  <c r="L40" i="29" s="1"/>
  <c r="C25" i="30"/>
  <c r="C28" i="30"/>
  <c r="K42" i="23"/>
  <c r="L42" i="23" s="1"/>
  <c r="J42" i="23"/>
  <c r="I42" i="23"/>
  <c r="J47" i="23"/>
  <c r="I47" i="23"/>
  <c r="K47" i="23"/>
  <c r="L47" i="23" s="1"/>
  <c r="J74" i="23"/>
  <c r="I74" i="23"/>
  <c r="K74" i="23"/>
  <c r="L74" i="23" s="1"/>
  <c r="I7" i="29"/>
  <c r="J7" i="29"/>
  <c r="K7" i="29"/>
  <c r="L7" i="29" s="1"/>
  <c r="J32" i="21"/>
  <c r="J69" i="23"/>
  <c r="K69" i="23"/>
  <c r="L69" i="23" s="1"/>
  <c r="I69" i="23"/>
  <c r="E6" i="30"/>
  <c r="E35" i="30"/>
  <c r="E18" i="30"/>
  <c r="E7" i="30"/>
  <c r="E38" i="30"/>
  <c r="E8" i="30"/>
  <c r="E34" i="30"/>
  <c r="E11" i="30"/>
  <c r="E9" i="30"/>
  <c r="E5" i="30"/>
  <c r="E14" i="30"/>
  <c r="E12" i="30"/>
  <c r="E26" i="30"/>
  <c r="E23" i="30"/>
  <c r="E17" i="30"/>
  <c r="E30" i="30"/>
  <c r="E24" i="30"/>
  <c r="E20" i="30"/>
  <c r="E4" i="30"/>
  <c r="E13" i="30"/>
  <c r="E16" i="30"/>
  <c r="E19" i="30"/>
  <c r="E40" i="30"/>
  <c r="E21" i="30"/>
  <c r="E10" i="30"/>
  <c r="L10" i="30" s="1"/>
  <c r="E15" i="30"/>
  <c r="E37" i="30"/>
  <c r="E22" i="30"/>
  <c r="E32" i="30"/>
  <c r="E27" i="30"/>
  <c r="E3" i="30"/>
  <c r="E36" i="30"/>
  <c r="E33" i="30"/>
  <c r="C27" i="30"/>
  <c r="J16" i="21"/>
  <c r="I16" i="21"/>
  <c r="K16" i="21" s="1"/>
  <c r="J67" i="27"/>
  <c r="I67" i="27"/>
  <c r="J80" i="27"/>
  <c r="K80" i="27"/>
  <c r="L80" i="27" s="1"/>
  <c r="C32" i="30"/>
  <c r="J12" i="21"/>
  <c r="K12" i="21" s="1"/>
  <c r="D21" i="30"/>
  <c r="I64" i="27"/>
  <c r="K64" i="27"/>
  <c r="L64" i="27" s="1"/>
  <c r="J64" i="27"/>
  <c r="I4" i="21"/>
  <c r="J4" i="21"/>
  <c r="J12" i="23"/>
  <c r="I12" i="23"/>
  <c r="K12" i="23"/>
  <c r="L12" i="23" s="1"/>
  <c r="C30" i="30"/>
  <c r="D20" i="30"/>
  <c r="D38" i="30"/>
  <c r="D36" i="30"/>
  <c r="D9" i="30"/>
  <c r="D32" i="30"/>
  <c r="D30" i="30"/>
  <c r="D16" i="30"/>
  <c r="D18" i="30"/>
  <c r="D8" i="30"/>
  <c r="H8" i="30" s="1"/>
  <c r="I8" i="30" s="1"/>
  <c r="D7" i="30"/>
  <c r="L7" i="30" s="1"/>
  <c r="D27" i="30"/>
  <c r="D13" i="30"/>
  <c r="D5" i="30"/>
  <c r="D2" i="30"/>
  <c r="D4" i="30"/>
  <c r="D31" i="30"/>
  <c r="D23" i="30"/>
  <c r="D24" i="30"/>
  <c r="D15" i="30"/>
  <c r="D22" i="30"/>
  <c r="D19" i="30"/>
  <c r="D34" i="30"/>
  <c r="D35" i="30"/>
  <c r="D3" i="30"/>
  <c r="D40" i="30"/>
  <c r="D6" i="30"/>
  <c r="D12" i="30"/>
  <c r="K59" i="23"/>
  <c r="L59" i="23" s="1"/>
  <c r="I59" i="23"/>
  <c r="K90" i="27"/>
  <c r="L90" i="27" s="1"/>
  <c r="I90" i="27"/>
  <c r="J90" i="27"/>
  <c r="I4" i="29"/>
  <c r="K4" i="29"/>
  <c r="L4" i="29" s="1"/>
  <c r="J57" i="25"/>
  <c r="K57" i="25"/>
  <c r="L57" i="25" s="1"/>
  <c r="K41" i="23"/>
  <c r="L41" i="23" s="1"/>
  <c r="I41" i="23"/>
  <c r="J31" i="27"/>
  <c r="K31" i="27"/>
  <c r="L31" i="27" s="1"/>
  <c r="I21" i="29"/>
  <c r="K21" i="29"/>
  <c r="L21" i="29" s="1"/>
  <c r="K64" i="29"/>
  <c r="L64" i="29" s="1"/>
  <c r="J64" i="29"/>
  <c r="J6" i="21"/>
  <c r="K6" i="21" s="1"/>
  <c r="J48" i="23"/>
  <c r="K48" i="23"/>
  <c r="L48" i="23" s="1"/>
  <c r="J81" i="27"/>
  <c r="I8" i="29"/>
  <c r="J8" i="29"/>
  <c r="K56" i="29"/>
  <c r="L56" i="29" s="1"/>
  <c r="J56" i="29"/>
  <c r="J76" i="29"/>
  <c r="K76" i="29"/>
  <c r="L76" i="29" s="1"/>
  <c r="I62" i="25"/>
  <c r="K62" i="25"/>
  <c r="L62" i="25" s="1"/>
  <c r="J62" i="25"/>
  <c r="C37" i="30"/>
  <c r="J30" i="21"/>
  <c r="I57" i="27"/>
  <c r="K57" i="27"/>
  <c r="L57" i="27" s="1"/>
  <c r="J48" i="29"/>
  <c r="K48" i="29"/>
  <c r="L48" i="29" s="1"/>
  <c r="H14" i="21"/>
  <c r="J15" i="27"/>
  <c r="I15" i="27"/>
  <c r="J88" i="29"/>
  <c r="K88" i="29"/>
  <c r="L88" i="29" s="1"/>
  <c r="K37" i="21"/>
  <c r="J61" i="21"/>
  <c r="K16" i="27"/>
  <c r="L16" i="27" s="1"/>
  <c r="L35" i="21" l="1"/>
  <c r="C6" i="30"/>
  <c r="L19" i="30"/>
  <c r="J19" i="30"/>
  <c r="K19" i="30" s="1"/>
  <c r="H19" i="30"/>
  <c r="I19" i="30" s="1"/>
  <c r="K26" i="21"/>
  <c r="J34" i="30"/>
  <c r="K34" i="30" s="1"/>
  <c r="H34" i="30"/>
  <c r="I34" i="30" s="1"/>
  <c r="L34" i="30"/>
  <c r="J5" i="30"/>
  <c r="K5" i="30" s="1"/>
  <c r="H5" i="30"/>
  <c r="I5" i="30" s="1"/>
  <c r="L5" i="30"/>
  <c r="J2" i="30"/>
  <c r="K2" i="30" s="1"/>
  <c r="L2" i="30"/>
  <c r="H2" i="30"/>
  <c r="I2" i="30" s="1"/>
  <c r="J14" i="21"/>
  <c r="I14" i="21"/>
  <c r="K14" i="21" s="1"/>
  <c r="L28" i="30"/>
  <c r="J28" i="30"/>
  <c r="K28" i="30" s="1"/>
  <c r="H28" i="30"/>
  <c r="I28" i="30" s="1"/>
  <c r="L33" i="30"/>
  <c r="H33" i="30"/>
  <c r="I33" i="30" s="1"/>
  <c r="J33" i="30"/>
  <c r="K33" i="30" s="1"/>
  <c r="L25" i="30"/>
  <c r="J25" i="30"/>
  <c r="K25" i="30" s="1"/>
  <c r="H25" i="30"/>
  <c r="I25" i="30" s="1"/>
  <c r="L40" i="21"/>
  <c r="H24" i="30"/>
  <c r="I24" i="30" s="1"/>
  <c r="J24" i="30"/>
  <c r="K24" i="30" s="1"/>
  <c r="L24" i="30"/>
  <c r="L32" i="30"/>
  <c r="J32" i="30"/>
  <c r="K32" i="30" s="1"/>
  <c r="H32" i="30"/>
  <c r="I32" i="30" s="1"/>
  <c r="J10" i="30"/>
  <c r="K10" i="30" s="1"/>
  <c r="L23" i="30"/>
  <c r="J23" i="30"/>
  <c r="K23" i="30" s="1"/>
  <c r="H23" i="30"/>
  <c r="I23" i="30" s="1"/>
  <c r="L10" i="21"/>
  <c r="L30" i="30"/>
  <c r="H30" i="30"/>
  <c r="I30" i="30" s="1"/>
  <c r="J30" i="30"/>
  <c r="K30" i="30" s="1"/>
  <c r="H20" i="30"/>
  <c r="I20" i="30" s="1"/>
  <c r="J20" i="30"/>
  <c r="K20" i="30" s="1"/>
  <c r="L20" i="30"/>
  <c r="L29" i="30"/>
  <c r="H29" i="30"/>
  <c r="I29" i="30" s="1"/>
  <c r="J29" i="30"/>
  <c r="K29" i="30" s="1"/>
  <c r="J40" i="30"/>
  <c r="K40" i="30" s="1"/>
  <c r="L40" i="30"/>
  <c r="H40" i="30"/>
  <c r="I40" i="30" s="1"/>
  <c r="J37" i="30"/>
  <c r="K37" i="30" s="1"/>
  <c r="H37" i="30"/>
  <c r="I37" i="30" s="1"/>
  <c r="L37" i="30"/>
  <c r="J7" i="30"/>
  <c r="K7" i="30" s="1"/>
  <c r="H7" i="30"/>
  <c r="I7" i="30" s="1"/>
  <c r="H10" i="30"/>
  <c r="I10" i="30" s="1"/>
  <c r="J38" i="30"/>
  <c r="K38" i="30" s="1"/>
  <c r="L38" i="30"/>
  <c r="H38" i="30"/>
  <c r="I38" i="30" s="1"/>
  <c r="J31" i="30"/>
  <c r="K31" i="30" s="1"/>
  <c r="L31" i="30"/>
  <c r="H31" i="30"/>
  <c r="I31" i="30" s="1"/>
  <c r="C12" i="30"/>
  <c r="L8" i="30"/>
  <c r="J8" i="30"/>
  <c r="K8" i="30" s="1"/>
  <c r="L15" i="30"/>
  <c r="H15" i="30"/>
  <c r="I15" i="30" s="1"/>
  <c r="J15" i="30"/>
  <c r="K15" i="30" s="1"/>
  <c r="H18" i="30"/>
  <c r="I18" i="30" s="1"/>
  <c r="J18" i="30"/>
  <c r="K18" i="30" s="1"/>
  <c r="L18" i="30"/>
  <c r="H9" i="30"/>
  <c r="I9" i="30" s="1"/>
  <c r="J9" i="30"/>
  <c r="K9" i="30" s="1"/>
  <c r="L9" i="30"/>
  <c r="J21" i="30"/>
  <c r="K21" i="30" s="1"/>
  <c r="L21" i="30"/>
  <c r="H21" i="30"/>
  <c r="I21" i="30" s="1"/>
  <c r="C16" i="30"/>
  <c r="C3" i="30"/>
  <c r="K4" i="21"/>
  <c r="L24" i="21" s="1"/>
  <c r="J35" i="30"/>
  <c r="K35" i="30" s="1"/>
  <c r="L35" i="30"/>
  <c r="H35" i="30"/>
  <c r="I35" i="30" s="1"/>
  <c r="J17" i="30"/>
  <c r="K17" i="30" s="1"/>
  <c r="L17" i="30"/>
  <c r="H17" i="30"/>
  <c r="I17" i="30" s="1"/>
  <c r="J36" i="30"/>
  <c r="K36" i="30" s="1"/>
  <c r="L36" i="30"/>
  <c r="H36" i="30"/>
  <c r="I36" i="30" s="1"/>
  <c r="L27" i="30"/>
  <c r="H27" i="30"/>
  <c r="I27" i="30" s="1"/>
  <c r="J27" i="30"/>
  <c r="K27" i="30" s="1"/>
  <c r="J39" i="30"/>
  <c r="K39" i="30" s="1"/>
  <c r="H39" i="30"/>
  <c r="I39" i="30" s="1"/>
  <c r="L39" i="30"/>
  <c r="H22" i="30"/>
  <c r="I22" i="30" s="1"/>
  <c r="L22" i="30"/>
  <c r="J22" i="30"/>
  <c r="K22" i="30" s="1"/>
  <c r="J11" i="30"/>
  <c r="K11" i="30" s="1"/>
  <c r="L11" i="30"/>
  <c r="H11" i="30"/>
  <c r="I11" i="30" s="1"/>
  <c r="L39" i="21"/>
  <c r="L38" i="21"/>
  <c r="J13" i="30"/>
  <c r="K13" i="30" s="1"/>
  <c r="L13" i="30"/>
  <c r="H13" i="30"/>
  <c r="I13" i="30" s="1"/>
  <c r="L20" i="21" l="1"/>
  <c r="L37" i="21"/>
  <c r="L15" i="21"/>
  <c r="J12" i="30"/>
  <c r="K12" i="30" s="1"/>
  <c r="L12" i="30"/>
  <c r="H12" i="30"/>
  <c r="I12" i="30" s="1"/>
  <c r="L14" i="21"/>
  <c r="C14" i="30"/>
  <c r="L26" i="21"/>
  <c r="C26" i="30"/>
  <c r="L21" i="21"/>
  <c r="L12" i="21"/>
  <c r="L19" i="21"/>
  <c r="L28" i="21"/>
  <c r="L31" i="21"/>
  <c r="C4" i="30"/>
  <c r="L4" i="21"/>
  <c r="L33" i="21"/>
  <c r="L2" i="21"/>
  <c r="L29" i="21"/>
  <c r="L36" i="21"/>
  <c r="L8" i="21"/>
  <c r="L18" i="21"/>
  <c r="L27" i="21"/>
  <c r="L5" i="21"/>
  <c r="L25" i="21"/>
  <c r="L22" i="21"/>
  <c r="L13" i="21"/>
  <c r="L6" i="21"/>
  <c r="H3" i="30"/>
  <c r="I3" i="30" s="1"/>
  <c r="L3" i="30"/>
  <c r="J3" i="30"/>
  <c r="K3" i="30" s="1"/>
  <c r="L16" i="30"/>
  <c r="J16" i="30"/>
  <c r="K16" i="30" s="1"/>
  <c r="H16" i="30"/>
  <c r="I16" i="30" s="1"/>
  <c r="L30" i="21"/>
  <c r="L7" i="21"/>
  <c r="L16" i="21"/>
  <c r="L17" i="21"/>
  <c r="J6" i="30"/>
  <c r="K6" i="30" s="1"/>
  <c r="H6" i="30"/>
  <c r="I6" i="30" s="1"/>
  <c r="L6" i="30"/>
  <c r="L9" i="21"/>
  <c r="L3" i="21"/>
  <c r="L34" i="21"/>
  <c r="L32" i="21"/>
  <c r="L11" i="21"/>
  <c r="L23" i="21"/>
  <c r="M21" i="30" l="1"/>
  <c r="M23" i="30"/>
  <c r="J14" i="30"/>
  <c r="K14" i="30" s="1"/>
  <c r="H14" i="30"/>
  <c r="I14" i="30" s="1"/>
  <c r="L14" i="30"/>
  <c r="M14" i="30" s="1"/>
  <c r="M13" i="30"/>
  <c r="M19" i="30"/>
  <c r="M6" i="30"/>
  <c r="M16" i="30"/>
  <c r="M28" i="30"/>
  <c r="M3" i="30"/>
  <c r="H26" i="30"/>
  <c r="I26" i="30" s="1"/>
  <c r="J26" i="30"/>
  <c r="K26" i="30" s="1"/>
  <c r="L26" i="30"/>
  <c r="J4" i="30"/>
  <c r="K4" i="30" s="1"/>
  <c r="L4" i="30"/>
  <c r="M36" i="30" s="1"/>
  <c r="H4" i="30"/>
  <c r="I4" i="30" s="1"/>
  <c r="M35" i="30" l="1"/>
  <c r="M31" i="30"/>
  <c r="M37" i="30"/>
  <c r="M18" i="30"/>
  <c r="M34" i="30"/>
  <c r="M38" i="30"/>
  <c r="M20" i="30"/>
  <c r="M26" i="30"/>
  <c r="M12" i="30"/>
  <c r="M4" i="30"/>
  <c r="M33" i="30"/>
  <c r="M8" i="30"/>
  <c r="M40" i="30"/>
  <c r="M9" i="30"/>
  <c r="M17" i="30"/>
  <c r="M7" i="30"/>
  <c r="M30" i="30"/>
  <c r="M32" i="30"/>
  <c r="M39" i="30"/>
  <c r="M2" i="30"/>
  <c r="M22" i="30"/>
  <c r="M11" i="30"/>
  <c r="M24" i="30"/>
  <c r="M10" i="30"/>
  <c r="M29" i="30"/>
  <c r="M27" i="30"/>
  <c r="M5" i="30"/>
  <c r="M25" i="30"/>
  <c r="M15" i="30"/>
</calcChain>
</file>

<file path=xl/sharedStrings.xml><?xml version="1.0" encoding="utf-8"?>
<sst xmlns="http://schemas.openxmlformats.org/spreadsheetml/2006/main" count="814" uniqueCount="435">
  <si>
    <t>Pos</t>
  </si>
  <si>
    <t>Bib</t>
  </si>
  <si>
    <t>Last Name</t>
  </si>
  <si>
    <t>First Name</t>
  </si>
  <si>
    <t>Team</t>
  </si>
  <si>
    <t>StateProv</t>
  </si>
  <si>
    <t>SA</t>
  </si>
  <si>
    <t>Category</t>
  </si>
  <si>
    <t>Age</t>
  </si>
  <si>
    <t>Gender</t>
  </si>
  <si>
    <t>Women</t>
  </si>
  <si>
    <t>License</t>
  </si>
  <si>
    <t>Clock</t>
  </si>
  <si>
    <t>Start</t>
  </si>
  <si>
    <t>Finish</t>
  </si>
  <si>
    <t>Time</t>
  </si>
  <si>
    <t>km/h</t>
  </si>
  <si>
    <t>Lap 1</t>
  </si>
  <si>
    <t>12:30</t>
  </si>
  <si>
    <t>BOYLAN</t>
  </si>
  <si>
    <t>Margaret</t>
  </si>
  <si>
    <t>Skinny Lattes CC</t>
  </si>
  <si>
    <t>162389</t>
  </si>
  <si>
    <t>HENRIKS</t>
  </si>
  <si>
    <t>Nadia</t>
  </si>
  <si>
    <t>229732</t>
  </si>
  <si>
    <t>Men</t>
  </si>
  <si>
    <t>Kilkenny CC</t>
  </si>
  <si>
    <t>7:58:30</t>
  </si>
  <si>
    <t>17:30</t>
  </si>
  <si>
    <t>20:30</t>
  </si>
  <si>
    <t>Chris</t>
  </si>
  <si>
    <t>17:00</t>
  </si>
  <si>
    <t>WEBB</t>
  </si>
  <si>
    <t>Darren</t>
  </si>
  <si>
    <t>204139</t>
  </si>
  <si>
    <t>19:00</t>
  </si>
  <si>
    <t>15:30</t>
  </si>
  <si>
    <t>10:30</t>
  </si>
  <si>
    <t>9:30</t>
  </si>
  <si>
    <t>SEARLE</t>
  </si>
  <si>
    <t>Michael</t>
  </si>
  <si>
    <t>172575</t>
  </si>
  <si>
    <t>20:00</t>
  </si>
  <si>
    <t>18:30</t>
  </si>
  <si>
    <t>18:00</t>
  </si>
  <si>
    <t>19:30</t>
  </si>
  <si>
    <t>22:00</t>
  </si>
  <si>
    <t>14:00</t>
  </si>
  <si>
    <t>13:30</t>
  </si>
  <si>
    <t>15:00</t>
  </si>
  <si>
    <t>16:00</t>
  </si>
  <si>
    <t>DOLMAN</t>
  </si>
  <si>
    <t>Bronwyn</t>
  </si>
  <si>
    <t>226488</t>
  </si>
  <si>
    <t>7:58:00</t>
  </si>
  <si>
    <t xml:space="preserve">Combined </t>
  </si>
  <si>
    <t>17.3km Male</t>
  </si>
  <si>
    <t>17.3km Female</t>
  </si>
  <si>
    <t>Overall Postion</t>
  </si>
  <si>
    <t>Rider</t>
  </si>
  <si>
    <t>Grade</t>
  </si>
  <si>
    <t>Time Standard</t>
  </si>
  <si>
    <t>Over</t>
  </si>
  <si>
    <t>Under</t>
  </si>
  <si>
    <t>%Over Under</t>
  </si>
  <si>
    <t>Placing</t>
  </si>
  <si>
    <t>no time</t>
  </si>
  <si>
    <t>Linear</t>
  </si>
  <si>
    <t>NatCode</t>
  </si>
  <si>
    <t>Gap</t>
  </si>
  <si>
    <t>7:50:30</t>
  </si>
  <si>
    <t>AUS</t>
  </si>
  <si>
    <t>7:44:00</t>
  </si>
  <si>
    <t>BIRKS</t>
  </si>
  <si>
    <t>Vicki-Lynne</t>
  </si>
  <si>
    <t>114112</t>
  </si>
  <si>
    <t>7:48:30</t>
  </si>
  <si>
    <t>7:45:00</t>
  </si>
  <si>
    <t>MORGAN</t>
  </si>
  <si>
    <t>Natalie</t>
  </si>
  <si>
    <t>214461</t>
  </si>
  <si>
    <t>7:45:30</t>
  </si>
  <si>
    <t>KERNICH</t>
  </si>
  <si>
    <t>Gemma</t>
  </si>
  <si>
    <t>118441</t>
  </si>
  <si>
    <t>7:49:30</t>
  </si>
  <si>
    <t>7:40:30</t>
  </si>
  <si>
    <t>7:46:00</t>
  </si>
  <si>
    <t>7:47:00</t>
  </si>
  <si>
    <t>28:00</t>
  </si>
  <si>
    <t>7:56:30</t>
  </si>
  <si>
    <t>26:30</t>
  </si>
  <si>
    <t>7:43:30</t>
  </si>
  <si>
    <t>PURCZEL</t>
  </si>
  <si>
    <t>Carl</t>
  </si>
  <si>
    <t>7:48:00</t>
  </si>
  <si>
    <t>7:50:00</t>
  </si>
  <si>
    <t>7:42:30</t>
  </si>
  <si>
    <t>7:57:00</t>
  </si>
  <si>
    <t>27:00</t>
  </si>
  <si>
    <t>7:52:00</t>
  </si>
  <si>
    <t>7:49:00</t>
  </si>
  <si>
    <t>7:39:30</t>
  </si>
  <si>
    <t>28:30</t>
  </si>
  <si>
    <t>GRANT</t>
  </si>
  <si>
    <t>7:56:00</t>
  </si>
  <si>
    <t>26:00</t>
  </si>
  <si>
    <t>7:47:30</t>
  </si>
  <si>
    <t>Surname</t>
  </si>
  <si>
    <t>average of best  3</t>
  </si>
  <si>
    <t>Number of races completed</t>
  </si>
  <si>
    <t>MILLER</t>
  </si>
  <si>
    <t>David</t>
  </si>
  <si>
    <t>118439</t>
  </si>
  <si>
    <t>7:53:00</t>
  </si>
  <si>
    <t>23:00</t>
  </si>
  <si>
    <t>Philip</t>
  </si>
  <si>
    <t>247100</t>
  </si>
  <si>
    <t>18.8 km Male</t>
  </si>
  <si>
    <t>18.8 km  Female</t>
  </si>
  <si>
    <t>Lap 2</t>
  </si>
  <si>
    <t>Lap 3</t>
  </si>
  <si>
    <t>Lap 4</t>
  </si>
  <si>
    <t>RICHES</t>
  </si>
  <si>
    <t>Virginia</t>
  </si>
  <si>
    <t>194853</t>
  </si>
  <si>
    <t>30:30</t>
  </si>
  <si>
    <t>ARCHER</t>
  </si>
  <si>
    <t>200850</t>
  </si>
  <si>
    <t>31:00</t>
  </si>
  <si>
    <t>HOFFMAN</t>
  </si>
  <si>
    <t>Lucas</t>
  </si>
  <si>
    <t>172626</t>
  </si>
  <si>
    <t>average of best 2</t>
  </si>
  <si>
    <t xml:space="preserve">Best </t>
  </si>
  <si>
    <t>Rank (best)</t>
  </si>
  <si>
    <t>Rank (Best 3)</t>
  </si>
  <si>
    <t>Rank (Best 2)</t>
  </si>
  <si>
    <t>Race 1  (%over under)</t>
  </si>
  <si>
    <t>Race 3  (%over under)</t>
  </si>
  <si>
    <t>Race 4  (%over under)</t>
  </si>
  <si>
    <t>Race 5  (%over under)</t>
  </si>
  <si>
    <t>7:59:30</t>
  </si>
  <si>
    <t>29:30</t>
  </si>
  <si>
    <t>THOMAS</t>
  </si>
  <si>
    <t>8:01:00</t>
  </si>
  <si>
    <t>Senior_W</t>
  </si>
  <si>
    <t>GEMMA</t>
  </si>
  <si>
    <t>SIBLEY</t>
  </si>
  <si>
    <t>ELLA</t>
  </si>
  <si>
    <t>233994</t>
  </si>
  <si>
    <t>BRONWYN</t>
  </si>
  <si>
    <t>VICKI-LYNNE</t>
  </si>
  <si>
    <t>MARGARET</t>
  </si>
  <si>
    <t>NATALIE</t>
  </si>
  <si>
    <t>NADIA</t>
  </si>
  <si>
    <t>VIRGINIA</t>
  </si>
  <si>
    <t>BODE</t>
  </si>
  <si>
    <t>JANE</t>
  </si>
  <si>
    <t>247788</t>
  </si>
  <si>
    <t>CHRIS</t>
  </si>
  <si>
    <t>Senior_M</t>
  </si>
  <si>
    <t>LUCAS</t>
  </si>
  <si>
    <t>ANGUS</t>
  </si>
  <si>
    <t>231089</t>
  </si>
  <si>
    <t>8:00:30</t>
  </si>
  <si>
    <t>DARREN</t>
  </si>
  <si>
    <t>40.45</t>
  </si>
  <si>
    <t>3'55"</t>
  </si>
  <si>
    <t>DAVID</t>
  </si>
  <si>
    <t>MICHAEL</t>
  </si>
  <si>
    <t>CARL</t>
  </si>
  <si>
    <t>7'33"</t>
  </si>
  <si>
    <t>PHILIP</t>
  </si>
  <si>
    <t>Ella</t>
  </si>
  <si>
    <t>Jane</t>
  </si>
  <si>
    <t>Angus</t>
  </si>
  <si>
    <t>Postion (Gender)</t>
  </si>
  <si>
    <t>Race 2  (%over under)</t>
  </si>
  <si>
    <t>Norwood CC</t>
  </si>
  <si>
    <t>Port Adelaide CC</t>
  </si>
  <si>
    <t>24:42</t>
  </si>
  <si>
    <t>22:30</t>
  </si>
  <si>
    <t>South Coast CC</t>
  </si>
  <si>
    <t>BARNES</t>
  </si>
  <si>
    <t>DEREK</t>
  </si>
  <si>
    <t>Central Districts CC</t>
  </si>
  <si>
    <t>209479</t>
  </si>
  <si>
    <t>3'37"</t>
  </si>
  <si>
    <t>COCHINOS</t>
  </si>
  <si>
    <t>25:00</t>
  </si>
  <si>
    <t>HILL</t>
  </si>
  <si>
    <t>DEVERELL</t>
  </si>
  <si>
    <t>142075</t>
  </si>
  <si>
    <t>8:00</t>
  </si>
  <si>
    <t>9:00</t>
  </si>
  <si>
    <t>13:00</t>
  </si>
  <si>
    <t>32:00</t>
  </si>
  <si>
    <t>8:30</t>
  </si>
  <si>
    <t>Derek</t>
  </si>
  <si>
    <t>ALLEN</t>
  </si>
  <si>
    <t>206202</t>
  </si>
  <si>
    <t>7:52:30</t>
  </si>
  <si>
    <t>Grant</t>
  </si>
  <si>
    <t>8:01:30</t>
  </si>
  <si>
    <t>31:30</t>
  </si>
  <si>
    <t>DAVIES</t>
  </si>
  <si>
    <t>207260</t>
  </si>
  <si>
    <t>45:04</t>
  </si>
  <si>
    <t>40.75</t>
  </si>
  <si>
    <t>7:46:30</t>
  </si>
  <si>
    <t>16:30</t>
  </si>
  <si>
    <t>28:38</t>
  </si>
  <si>
    <t>7:42:00</t>
  </si>
  <si>
    <t>12:00</t>
  </si>
  <si>
    <t>7:39:00</t>
  </si>
  <si>
    <t>Whyalla CC</t>
  </si>
  <si>
    <t>53:00</t>
  </si>
  <si>
    <t>47.65</t>
  </si>
  <si>
    <t>PEARCE</t>
  </si>
  <si>
    <t>CALLUM</t>
  </si>
  <si>
    <t>194906</t>
  </si>
  <si>
    <t>8:02:30</t>
  </si>
  <si>
    <t>32:30</t>
  </si>
  <si>
    <t>55:16</t>
  </si>
  <si>
    <t>22:46</t>
  </si>
  <si>
    <t>0'46"</t>
  </si>
  <si>
    <t>46.04</t>
  </si>
  <si>
    <t>54:37</t>
  </si>
  <si>
    <t>23:07</t>
  </si>
  <si>
    <t>1'06"</t>
  </si>
  <si>
    <t>45.35</t>
  </si>
  <si>
    <t>Kael</t>
  </si>
  <si>
    <t>231980</t>
  </si>
  <si>
    <t>8:02:00</t>
  </si>
  <si>
    <t>55:15</t>
  </si>
  <si>
    <t>23:15</t>
  </si>
  <si>
    <t>1'15"</t>
  </si>
  <si>
    <t>45.08</t>
  </si>
  <si>
    <t>WIGHT</t>
  </si>
  <si>
    <t>LUKE</t>
  </si>
  <si>
    <t>Mt Gambier CC</t>
  </si>
  <si>
    <t>194865</t>
  </si>
  <si>
    <t>53:28</t>
  </si>
  <si>
    <t>23:58</t>
  </si>
  <si>
    <t>1'57"</t>
  </si>
  <si>
    <t>43.76</t>
  </si>
  <si>
    <t>MARRIAGE</t>
  </si>
  <si>
    <t>ZAC</t>
  </si>
  <si>
    <t>229645</t>
  </si>
  <si>
    <t>41:45</t>
  </si>
  <si>
    <t>24:15</t>
  </si>
  <si>
    <t>2'14"</t>
  </si>
  <si>
    <t>43.25</t>
  </si>
  <si>
    <t>55:12</t>
  </si>
  <si>
    <t>2'41"</t>
  </si>
  <si>
    <t>42.45</t>
  </si>
  <si>
    <t>THURSBY</t>
  </si>
  <si>
    <t>JUDE</t>
  </si>
  <si>
    <t>242853</t>
  </si>
  <si>
    <t>46:46</t>
  </si>
  <si>
    <t>24:46</t>
  </si>
  <si>
    <t>2'46"</t>
  </si>
  <si>
    <t>42.33</t>
  </si>
  <si>
    <t>CHABREL</t>
  </si>
  <si>
    <t>NICHOLAS</t>
  </si>
  <si>
    <t>206894</t>
  </si>
  <si>
    <t>52:59</t>
  </si>
  <si>
    <t>24:59</t>
  </si>
  <si>
    <t>2'59"</t>
  </si>
  <si>
    <t>41.96</t>
  </si>
  <si>
    <t>47:30</t>
  </si>
  <si>
    <t>41.95</t>
  </si>
  <si>
    <t>MURADA</t>
  </si>
  <si>
    <t>ELLIOTT</t>
  </si>
  <si>
    <t>249177</t>
  </si>
  <si>
    <t>51:47</t>
  </si>
  <si>
    <t>25:17</t>
  </si>
  <si>
    <t>3'17"</t>
  </si>
  <si>
    <t>41.47</t>
  </si>
  <si>
    <t>54:07</t>
  </si>
  <si>
    <t>25:37</t>
  </si>
  <si>
    <t>40.92</t>
  </si>
  <si>
    <t>FIELKE</t>
  </si>
  <si>
    <t>JAI</t>
  </si>
  <si>
    <t>239122</t>
  </si>
  <si>
    <t>44:14</t>
  </si>
  <si>
    <t>25:44</t>
  </si>
  <si>
    <t>3'43"</t>
  </si>
  <si>
    <t>52:55</t>
  </si>
  <si>
    <t>25:55</t>
  </si>
  <si>
    <t>52:54</t>
  </si>
  <si>
    <t>26:54</t>
  </si>
  <si>
    <t>4'53"</t>
  </si>
  <si>
    <t>38.98</t>
  </si>
  <si>
    <t>47:06</t>
  </si>
  <si>
    <t>27:36</t>
  </si>
  <si>
    <t>5'35"</t>
  </si>
  <si>
    <t>37.99</t>
  </si>
  <si>
    <t>FRANSON</t>
  </si>
  <si>
    <t>Kyle</t>
  </si>
  <si>
    <t>433169</t>
  </si>
  <si>
    <t>43:14</t>
  </si>
  <si>
    <t>27:44</t>
  </si>
  <si>
    <t>5'43"</t>
  </si>
  <si>
    <t>37.81</t>
  </si>
  <si>
    <t>45:27</t>
  </si>
  <si>
    <t>28:27</t>
  </si>
  <si>
    <t>6'27"</t>
  </si>
  <si>
    <t>36.84</t>
  </si>
  <si>
    <t>431305</t>
  </si>
  <si>
    <t>42:38</t>
  </si>
  <si>
    <t>6'38"</t>
  </si>
  <si>
    <t>36.61</t>
  </si>
  <si>
    <t>NORRIS</t>
  </si>
  <si>
    <t>168151</t>
  </si>
  <si>
    <t>49:34</t>
  </si>
  <si>
    <t>29:34</t>
  </si>
  <si>
    <t>35.47</t>
  </si>
  <si>
    <t>BAILS</t>
  </si>
  <si>
    <t>203902</t>
  </si>
  <si>
    <t>44:15</t>
  </si>
  <si>
    <t>31:45</t>
  </si>
  <si>
    <t>9'45"</t>
  </si>
  <si>
    <t>33.02</t>
  </si>
  <si>
    <t>46:04</t>
  </si>
  <si>
    <t>32:34</t>
  </si>
  <si>
    <t>10'34"</t>
  </si>
  <si>
    <t>32.19</t>
  </si>
  <si>
    <t>MITCHELL</t>
  </si>
  <si>
    <t>202942</t>
  </si>
  <si>
    <t>42:34</t>
  </si>
  <si>
    <t>33:34</t>
  </si>
  <si>
    <t>11'33"</t>
  </si>
  <si>
    <t>31.24</t>
  </si>
  <si>
    <t>CANNON</t>
  </si>
  <si>
    <t>ROBERT</t>
  </si>
  <si>
    <t>432218</t>
  </si>
  <si>
    <t>7:38:30</t>
  </si>
  <si>
    <t>50:09</t>
  </si>
  <si>
    <t>41:39</t>
  </si>
  <si>
    <t>19'39"</t>
  </si>
  <si>
    <t>25.17</t>
  </si>
  <si>
    <t>PATE</t>
  </si>
  <si>
    <t>AMBER</t>
  </si>
  <si>
    <t>233485</t>
  </si>
  <si>
    <t>41:36</t>
  </si>
  <si>
    <t>26:36</t>
  </si>
  <si>
    <t>39.42</t>
  </si>
  <si>
    <t>49:37</t>
  </si>
  <si>
    <t>26:37</t>
  </si>
  <si>
    <t>0'02"</t>
  </si>
  <si>
    <t>39.38</t>
  </si>
  <si>
    <t>1'09"</t>
  </si>
  <si>
    <t>37.80</t>
  </si>
  <si>
    <t>45:33</t>
  </si>
  <si>
    <t>29:33</t>
  </si>
  <si>
    <t>2'58"</t>
  </si>
  <si>
    <t>7:43:00</t>
  </si>
  <si>
    <t>44:39</t>
  </si>
  <si>
    <t>31:39</t>
  </si>
  <si>
    <t>5'03"</t>
  </si>
  <si>
    <t>33.13</t>
  </si>
  <si>
    <t>CATHERINE</t>
  </si>
  <si>
    <t>239816</t>
  </si>
  <si>
    <t>7:37:00</t>
  </si>
  <si>
    <t>7:00</t>
  </si>
  <si>
    <t>38:51</t>
  </si>
  <si>
    <t>31:51</t>
  </si>
  <si>
    <t>5'15"</t>
  </si>
  <si>
    <t>32.92</t>
  </si>
  <si>
    <t>7:38:00</t>
  </si>
  <si>
    <t>39:55</t>
  </si>
  <si>
    <t>31:55</t>
  </si>
  <si>
    <t>5'20"</t>
  </si>
  <si>
    <t>32.84</t>
  </si>
  <si>
    <t>44:41</t>
  </si>
  <si>
    <t>32:41</t>
  </si>
  <si>
    <t>6'05"</t>
  </si>
  <si>
    <t>32.08</t>
  </si>
  <si>
    <t>44:31</t>
  </si>
  <si>
    <t>34:01</t>
  </si>
  <si>
    <t>7'25"</t>
  </si>
  <si>
    <t>30.83</t>
  </si>
  <si>
    <t>44:04</t>
  </si>
  <si>
    <t>34:34</t>
  </si>
  <si>
    <t>7'58"</t>
  </si>
  <si>
    <t>30.33</t>
  </si>
  <si>
    <t>7:35:30</t>
  </si>
  <si>
    <t>5:30</t>
  </si>
  <si>
    <t>42:26</t>
  </si>
  <si>
    <t>36:56</t>
  </si>
  <si>
    <t>10'21"</t>
  </si>
  <si>
    <t>28.38</t>
  </si>
  <si>
    <t>KEOGHAN</t>
  </si>
  <si>
    <t>Myriam</t>
  </si>
  <si>
    <t>249555</t>
  </si>
  <si>
    <t>BEL</t>
  </si>
  <si>
    <t>7:36:30</t>
  </si>
  <si>
    <t>6:30</t>
  </si>
  <si>
    <t>43:39</t>
  </si>
  <si>
    <t>37:09</t>
  </si>
  <si>
    <t>10'33"</t>
  </si>
  <si>
    <t>28.23</t>
  </si>
  <si>
    <t>GOLDING</t>
  </si>
  <si>
    <t>SAM</t>
  </si>
  <si>
    <t>JM17</t>
  </si>
  <si>
    <t>428827</t>
  </si>
  <si>
    <t>46:16</t>
  </si>
  <si>
    <t>25:46</t>
  </si>
  <si>
    <t>40.68</t>
  </si>
  <si>
    <t>TESS</t>
  </si>
  <si>
    <t>Mt Gambier Cycling Club</t>
  </si>
  <si>
    <t>JW17</t>
  </si>
  <si>
    <t>203846</t>
  </si>
  <si>
    <t>46:57</t>
  </si>
  <si>
    <t>27:57</t>
  </si>
  <si>
    <t>37.52</t>
  </si>
  <si>
    <t>Rec</t>
  </si>
  <si>
    <t>27:04</t>
  </si>
  <si>
    <t>38.74</t>
  </si>
  <si>
    <t>Callum</t>
  </si>
  <si>
    <t>Luke</t>
  </si>
  <si>
    <t>Zac</t>
  </si>
  <si>
    <t>Jude</t>
  </si>
  <si>
    <t>Nicholas</t>
  </si>
  <si>
    <t>Elliott</t>
  </si>
  <si>
    <t>Jai</t>
  </si>
  <si>
    <t>Mitchell</t>
  </si>
  <si>
    <t>Robert</t>
  </si>
  <si>
    <t>Amber</t>
  </si>
  <si>
    <t>Catherine</t>
  </si>
  <si>
    <t>Sam</t>
  </si>
  <si>
    <t>Tess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</si>
</sst>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Times New Roman"/>
      <family val="1"/>
    </font>
    <font>
      <sz val="10"/>
      <name val="Times New Roman"/>
      <family val="1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/>
  </cellStyleXfs>
  <cellXfs count="85">
    <xf numFmtId="0" fontId="0" fillId="0" borderId="0" xfId="0"/>
    <xf numFmtId="0" fontId="2" fillId="0" borderId="1" xfId="0" applyFont="1" applyFill="1" applyBorder="1" applyAlignment="1" applyProtection="1">
      <alignment horizontal="right" wrapText="1"/>
    </xf>
    <xf numFmtId="0" fontId="0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horizontal="left"/>
    </xf>
    <xf numFmtId="21" fontId="1" fillId="0" borderId="0" xfId="1" applyNumberFormat="1" applyFont="1" applyAlignment="1">
      <alignment horizontal="left"/>
    </xf>
    <xf numFmtId="21" fontId="1" fillId="0" borderId="0" xfId="1" applyNumberFormat="1"/>
    <xf numFmtId="0" fontId="1" fillId="0" borderId="0" xfId="1"/>
    <xf numFmtId="0" fontId="1" fillId="0" borderId="0" xfId="1" applyAlignment="1">
      <alignment horizontal="left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Font="1"/>
    <xf numFmtId="21" fontId="1" fillId="0" borderId="0" xfId="1" applyNumberFormat="1" applyAlignment="1">
      <alignment horizontal="center"/>
    </xf>
    <xf numFmtId="0" fontId="1" fillId="0" borderId="0" xfId="1" applyAlignment="1">
      <alignment horizontal="right"/>
    </xf>
    <xf numFmtId="45" fontId="1" fillId="0" borderId="0" xfId="1" applyNumberFormat="1" applyAlignment="1">
      <alignment horizontal="center"/>
    </xf>
    <xf numFmtId="2" fontId="8" fillId="0" borderId="2" xfId="1" applyNumberFormat="1" applyFont="1" applyFill="1" applyBorder="1" applyAlignment="1">
      <alignment horizontal="center"/>
    </xf>
    <xf numFmtId="21" fontId="9" fillId="0" borderId="3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21" fontId="1" fillId="0" borderId="0" xfId="1" applyNumberFormat="1" applyAlignment="1">
      <alignment horizontal="right"/>
    </xf>
    <xf numFmtId="2" fontId="1" fillId="0" borderId="0" xfId="1" applyNumberFormat="1"/>
    <xf numFmtId="0" fontId="7" fillId="0" borderId="1" xfId="2" applyFont="1" applyBorder="1" applyAlignment="1">
      <alignment horizontal="right" wrapText="1"/>
    </xf>
    <xf numFmtId="0" fontId="7" fillId="0" borderId="1" xfId="2" applyFont="1" applyBorder="1" applyAlignment="1">
      <alignment wrapText="1"/>
    </xf>
    <xf numFmtId="1" fontId="7" fillId="0" borderId="1" xfId="2" applyNumberFormat="1" applyFont="1" applyBorder="1" applyAlignment="1">
      <alignment horizontal="right" wrapText="1"/>
    </xf>
    <xf numFmtId="0" fontId="6" fillId="0" borderId="0" xfId="2"/>
    <xf numFmtId="0" fontId="6" fillId="0" borderId="0" xfId="2" applyAlignment="1">
      <alignment horizontal="right"/>
    </xf>
    <xf numFmtId="0" fontId="7" fillId="0" borderId="1" xfId="2" applyFont="1" applyBorder="1" applyAlignment="1">
      <alignment horizontal="right" wrapText="1"/>
    </xf>
    <xf numFmtId="0" fontId="7" fillId="0" borderId="1" xfId="2" applyFont="1" applyBorder="1" applyAlignment="1">
      <alignment wrapText="1"/>
    </xf>
    <xf numFmtId="1" fontId="0" fillId="0" borderId="0" xfId="0" applyNumberFormat="1"/>
    <xf numFmtId="0" fontId="6" fillId="0" borderId="0" xfId="2" applyNumberFormat="1" applyAlignment="1">
      <alignment horizontal="right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" fontId="7" fillId="0" borderId="1" xfId="0" applyNumberFormat="1" applyFont="1" applyBorder="1" applyAlignment="1">
      <alignment horizontal="right" wrapText="1"/>
    </xf>
    <xf numFmtId="1" fontId="0" fillId="0" borderId="0" xfId="0" applyNumberFormat="1" applyAlignment="1">
      <alignment horizontal="right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0" fillId="0" borderId="8" xfId="2" applyFont="1" applyBorder="1" applyAlignment="1">
      <alignment horizontal="left"/>
    </xf>
    <xf numFmtId="0" fontId="10" fillId="0" borderId="4" xfId="2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2" fontId="3" fillId="0" borderId="11" xfId="0" applyNumberFormat="1" applyFont="1" applyBorder="1" applyAlignment="1">
      <alignment horizontal="center" wrapText="1"/>
    </xf>
    <xf numFmtId="2" fontId="3" fillId="0" borderId="12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8" xfId="0" applyBorder="1"/>
    <xf numFmtId="0" fontId="0" fillId="0" borderId="4" xfId="0" applyBorder="1"/>
    <xf numFmtId="2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6" fontId="0" fillId="0" borderId="0" xfId="0" applyNumberFormat="1" applyAlignment="1">
      <alignment horizontal="righ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2" fontId="4" fillId="0" borderId="19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2" fontId="3" fillId="0" borderId="21" xfId="0" applyNumberFormat="1" applyFont="1" applyBorder="1" applyAlignment="1">
      <alignment horizontal="center" wrapText="1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0" fontId="6" fillId="0" borderId="0" xfId="2" applyNumberFormat="1" applyFill="1" applyAlignment="1">
      <alignment horizontal="right"/>
    </xf>
    <xf numFmtId="0" fontId="1" fillId="0" borderId="0" xfId="0" applyFont="1"/>
    <xf numFmtId="0" fontId="0" fillId="0" borderId="0" xfId="0" applyNumberFormat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opLeftCell="A13" zoomScaleNormal="100" workbookViewId="0">
      <selection activeCell="C61" sqref="C61"/>
    </sheetView>
  </sheetViews>
  <sheetFormatPr baseColWidth="10" defaultRowHeight="13" x14ac:dyDescent="0.15"/>
  <cols>
    <col min="1" max="1" width="9.1640625" style="28" customWidth="1"/>
    <col min="2" max="5" width="8.83203125" customWidth="1"/>
    <col min="6" max="6" width="14.33203125" customWidth="1"/>
    <col min="7" max="256" width="8.83203125" customWidth="1"/>
  </cols>
  <sheetData>
    <row r="1" spans="1:19" ht="33" thickBot="1" x14ac:dyDescent="0.25">
      <c r="A1" s="23" t="s">
        <v>0</v>
      </c>
      <c r="B1" s="21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7</v>
      </c>
      <c r="H1" s="21" t="s">
        <v>8</v>
      </c>
      <c r="I1" s="22" t="s">
        <v>9</v>
      </c>
      <c r="J1" s="22" t="s">
        <v>11</v>
      </c>
      <c r="K1" s="22" t="s">
        <v>69</v>
      </c>
      <c r="L1" s="21" t="s">
        <v>12</v>
      </c>
      <c r="M1" s="21" t="s">
        <v>13</v>
      </c>
      <c r="N1" s="21" t="s">
        <v>14</v>
      </c>
      <c r="O1" s="21" t="s">
        <v>15</v>
      </c>
      <c r="P1" s="21" t="s">
        <v>70</v>
      </c>
      <c r="Q1" s="21" t="s">
        <v>16</v>
      </c>
      <c r="R1" s="21" t="s">
        <v>17</v>
      </c>
    </row>
    <row r="2" spans="1:19" x14ac:dyDescent="0.15">
      <c r="A2" s="34">
        <v>1</v>
      </c>
      <c r="B2" s="30">
        <v>4</v>
      </c>
      <c r="C2" t="s">
        <v>131</v>
      </c>
      <c r="D2" t="s">
        <v>163</v>
      </c>
      <c r="E2" t="s">
        <v>217</v>
      </c>
      <c r="F2" t="s">
        <v>6</v>
      </c>
      <c r="G2" t="s">
        <v>162</v>
      </c>
      <c r="H2" s="30">
        <v>22</v>
      </c>
      <c r="I2" t="s">
        <v>26</v>
      </c>
      <c r="J2" t="s">
        <v>133</v>
      </c>
      <c r="L2" s="30" t="s">
        <v>146</v>
      </c>
      <c r="M2" s="30" t="s">
        <v>130</v>
      </c>
      <c r="N2" s="30" t="s">
        <v>218</v>
      </c>
      <c r="O2" s="30" t="s">
        <v>47</v>
      </c>
      <c r="P2" s="30"/>
      <c r="Q2" s="30" t="s">
        <v>219</v>
      </c>
      <c r="R2" s="30" t="s">
        <v>47</v>
      </c>
    </row>
    <row r="3" spans="1:19" x14ac:dyDescent="0.15">
      <c r="A3" s="34">
        <v>2</v>
      </c>
      <c r="B3" s="30">
        <v>1</v>
      </c>
      <c r="C3" t="s">
        <v>220</v>
      </c>
      <c r="D3" t="s">
        <v>221</v>
      </c>
      <c r="E3" t="s">
        <v>180</v>
      </c>
      <c r="F3" t="s">
        <v>6</v>
      </c>
      <c r="G3" t="s">
        <v>162</v>
      </c>
      <c r="H3" s="30">
        <v>21</v>
      </c>
      <c r="I3" t="s">
        <v>26</v>
      </c>
      <c r="J3" t="s">
        <v>222</v>
      </c>
      <c r="K3" t="s">
        <v>72</v>
      </c>
      <c r="L3" s="30" t="s">
        <v>223</v>
      </c>
      <c r="M3" s="30" t="s">
        <v>224</v>
      </c>
      <c r="N3" s="30" t="s">
        <v>225</v>
      </c>
      <c r="O3" s="30" t="s">
        <v>226</v>
      </c>
      <c r="P3" s="30" t="s">
        <v>227</v>
      </c>
      <c r="Q3" s="30" t="s">
        <v>228</v>
      </c>
      <c r="R3" s="30" t="s">
        <v>226</v>
      </c>
    </row>
    <row r="4" spans="1:19" ht="14" thickBot="1" x14ac:dyDescent="0.2">
      <c r="A4" s="34">
        <v>3</v>
      </c>
      <c r="B4" s="30">
        <v>3</v>
      </c>
      <c r="C4" t="s">
        <v>207</v>
      </c>
      <c r="D4" t="s">
        <v>171</v>
      </c>
      <c r="E4" t="s">
        <v>180</v>
      </c>
      <c r="F4" t="s">
        <v>6</v>
      </c>
      <c r="G4" t="s">
        <v>162</v>
      </c>
      <c r="H4" s="30">
        <v>58</v>
      </c>
      <c r="I4" t="s">
        <v>26</v>
      </c>
      <c r="J4" t="s">
        <v>208</v>
      </c>
      <c r="L4" s="30" t="s">
        <v>205</v>
      </c>
      <c r="M4" s="30" t="s">
        <v>206</v>
      </c>
      <c r="N4" s="30" t="s">
        <v>229</v>
      </c>
      <c r="O4" s="30" t="s">
        <v>230</v>
      </c>
      <c r="P4" s="30" t="s">
        <v>231</v>
      </c>
      <c r="Q4" s="30" t="s">
        <v>232</v>
      </c>
      <c r="R4" s="30" t="s">
        <v>230</v>
      </c>
      <c r="S4" s="1"/>
    </row>
    <row r="5" spans="1:19" x14ac:dyDescent="0.15">
      <c r="A5" s="34">
        <v>4</v>
      </c>
      <c r="B5" s="30">
        <v>2</v>
      </c>
      <c r="C5" t="s">
        <v>145</v>
      </c>
      <c r="D5" t="s">
        <v>233</v>
      </c>
      <c r="E5" t="s">
        <v>180</v>
      </c>
      <c r="F5" t="s">
        <v>6</v>
      </c>
      <c r="G5" t="s">
        <v>162</v>
      </c>
      <c r="H5" s="30">
        <v>18</v>
      </c>
      <c r="I5" t="s">
        <v>26</v>
      </c>
      <c r="J5" t="s">
        <v>234</v>
      </c>
      <c r="K5" t="s">
        <v>72</v>
      </c>
      <c r="L5" s="30" t="s">
        <v>235</v>
      </c>
      <c r="M5" s="30" t="s">
        <v>198</v>
      </c>
      <c r="N5" s="30" t="s">
        <v>236</v>
      </c>
      <c r="O5" s="30" t="s">
        <v>237</v>
      </c>
      <c r="P5" s="30" t="s">
        <v>238</v>
      </c>
      <c r="Q5" s="30" t="s">
        <v>239</v>
      </c>
      <c r="R5" s="30" t="s">
        <v>237</v>
      </c>
      <c r="S5" s="3"/>
    </row>
    <row r="6" spans="1:19" x14ac:dyDescent="0.15">
      <c r="A6" s="34">
        <v>5</v>
      </c>
      <c r="B6" s="30">
        <v>7</v>
      </c>
      <c r="C6" t="s">
        <v>240</v>
      </c>
      <c r="D6" t="s">
        <v>241</v>
      </c>
      <c r="E6" t="s">
        <v>242</v>
      </c>
      <c r="F6" t="s">
        <v>6</v>
      </c>
      <c r="G6" t="s">
        <v>162</v>
      </c>
      <c r="H6" s="30">
        <v>19</v>
      </c>
      <c r="I6" t="s">
        <v>26</v>
      </c>
      <c r="J6" t="s">
        <v>243</v>
      </c>
      <c r="K6" t="s">
        <v>72</v>
      </c>
      <c r="L6" s="30" t="s">
        <v>143</v>
      </c>
      <c r="M6" s="30" t="s">
        <v>144</v>
      </c>
      <c r="N6" s="30" t="s">
        <v>244</v>
      </c>
      <c r="O6" s="30" t="s">
        <v>245</v>
      </c>
      <c r="P6" s="30" t="s">
        <v>246</v>
      </c>
      <c r="Q6" s="30" t="s">
        <v>247</v>
      </c>
      <c r="R6" s="30" t="s">
        <v>245</v>
      </c>
      <c r="S6" s="3"/>
    </row>
    <row r="7" spans="1:19" x14ac:dyDescent="0.15">
      <c r="A7" s="34">
        <v>6</v>
      </c>
      <c r="B7" s="30">
        <v>31</v>
      </c>
      <c r="C7" t="s">
        <v>248</v>
      </c>
      <c r="D7" t="s">
        <v>249</v>
      </c>
      <c r="E7" t="s">
        <v>27</v>
      </c>
      <c r="G7" t="s">
        <v>162</v>
      </c>
      <c r="H7" s="30">
        <v>16</v>
      </c>
      <c r="I7" t="s">
        <v>26</v>
      </c>
      <c r="J7" t="s">
        <v>250</v>
      </c>
      <c r="L7" s="30" t="s">
        <v>108</v>
      </c>
      <c r="M7" s="30" t="s">
        <v>29</v>
      </c>
      <c r="N7" s="30" t="s">
        <v>251</v>
      </c>
      <c r="O7" s="30" t="s">
        <v>252</v>
      </c>
      <c r="P7" s="30" t="s">
        <v>253</v>
      </c>
      <c r="Q7" s="30" t="s">
        <v>254</v>
      </c>
      <c r="R7" s="30" t="s">
        <v>252</v>
      </c>
      <c r="S7" s="3"/>
    </row>
    <row r="8" spans="1:19" x14ac:dyDescent="0.15">
      <c r="A8" s="34">
        <v>7</v>
      </c>
      <c r="B8" s="30">
        <v>5</v>
      </c>
      <c r="C8" t="s">
        <v>112</v>
      </c>
      <c r="D8" t="s">
        <v>164</v>
      </c>
      <c r="E8" t="s">
        <v>184</v>
      </c>
      <c r="F8" t="s">
        <v>6</v>
      </c>
      <c r="G8" t="s">
        <v>162</v>
      </c>
      <c r="H8" s="30">
        <v>17</v>
      </c>
      <c r="I8" t="s">
        <v>26</v>
      </c>
      <c r="J8" t="s">
        <v>165</v>
      </c>
      <c r="K8" t="s">
        <v>72</v>
      </c>
      <c r="L8" s="30" t="s">
        <v>166</v>
      </c>
      <c r="M8" s="30" t="s">
        <v>127</v>
      </c>
      <c r="N8" s="30" t="s">
        <v>255</v>
      </c>
      <c r="O8" s="30" t="s">
        <v>182</v>
      </c>
      <c r="P8" s="30" t="s">
        <v>256</v>
      </c>
      <c r="Q8" s="30" t="s">
        <v>257</v>
      </c>
      <c r="R8" s="30" t="s">
        <v>182</v>
      </c>
      <c r="S8" s="3"/>
    </row>
    <row r="9" spans="1:19" x14ac:dyDescent="0.15">
      <c r="A9" s="34">
        <v>8</v>
      </c>
      <c r="B9" s="30">
        <v>22</v>
      </c>
      <c r="C9" t="s">
        <v>258</v>
      </c>
      <c r="D9" t="s">
        <v>259</v>
      </c>
      <c r="E9" t="s">
        <v>184</v>
      </c>
      <c r="G9" t="s">
        <v>162</v>
      </c>
      <c r="H9" s="30">
        <v>16</v>
      </c>
      <c r="I9" t="s">
        <v>26</v>
      </c>
      <c r="J9" t="s">
        <v>260</v>
      </c>
      <c r="L9" s="30" t="s">
        <v>101</v>
      </c>
      <c r="M9" s="30" t="s">
        <v>47</v>
      </c>
      <c r="N9" s="30" t="s">
        <v>261</v>
      </c>
      <c r="O9" s="30" t="s">
        <v>262</v>
      </c>
      <c r="P9" s="30" t="s">
        <v>263</v>
      </c>
      <c r="Q9" s="30" t="s">
        <v>264</v>
      </c>
      <c r="R9" s="30" t="s">
        <v>262</v>
      </c>
      <c r="S9" s="3"/>
    </row>
    <row r="10" spans="1:19" x14ac:dyDescent="0.15">
      <c r="A10" s="34">
        <v>9</v>
      </c>
      <c r="B10" s="30">
        <v>10</v>
      </c>
      <c r="C10" t="s">
        <v>265</v>
      </c>
      <c r="D10" t="s">
        <v>266</v>
      </c>
      <c r="E10" t="s">
        <v>180</v>
      </c>
      <c r="F10" t="s">
        <v>6</v>
      </c>
      <c r="G10" t="s">
        <v>162</v>
      </c>
      <c r="H10" s="30">
        <v>44</v>
      </c>
      <c r="I10" t="s">
        <v>26</v>
      </c>
      <c r="J10" t="s">
        <v>267</v>
      </c>
      <c r="K10" t="s">
        <v>72</v>
      </c>
      <c r="L10" s="30" t="s">
        <v>55</v>
      </c>
      <c r="M10" s="30" t="s">
        <v>90</v>
      </c>
      <c r="N10" s="30" t="s">
        <v>268</v>
      </c>
      <c r="O10" s="30" t="s">
        <v>269</v>
      </c>
      <c r="P10" s="30" t="s">
        <v>270</v>
      </c>
      <c r="Q10" s="30" t="s">
        <v>271</v>
      </c>
      <c r="R10" s="30" t="s">
        <v>269</v>
      </c>
      <c r="S10" s="3"/>
    </row>
    <row r="11" spans="1:19" x14ac:dyDescent="0.15">
      <c r="A11" s="34">
        <v>10</v>
      </c>
      <c r="B11" s="30">
        <v>21</v>
      </c>
      <c r="C11" t="s">
        <v>128</v>
      </c>
      <c r="D11" t="s">
        <v>171</v>
      </c>
      <c r="E11" t="s">
        <v>180</v>
      </c>
      <c r="F11" t="s">
        <v>6</v>
      </c>
      <c r="G11" t="s">
        <v>162</v>
      </c>
      <c r="H11" s="30">
        <v>52</v>
      </c>
      <c r="I11" t="s">
        <v>26</v>
      </c>
      <c r="J11" t="s">
        <v>129</v>
      </c>
      <c r="K11" t="s">
        <v>72</v>
      </c>
      <c r="L11" s="30" t="s">
        <v>203</v>
      </c>
      <c r="M11" s="30" t="s">
        <v>183</v>
      </c>
      <c r="N11" s="30" t="s">
        <v>272</v>
      </c>
      <c r="O11" s="30" t="s">
        <v>191</v>
      </c>
      <c r="P11" s="30" t="s">
        <v>270</v>
      </c>
      <c r="Q11" s="30" t="s">
        <v>273</v>
      </c>
      <c r="R11" s="30" t="s">
        <v>191</v>
      </c>
      <c r="S11" s="3"/>
    </row>
    <row r="12" spans="1:19" x14ac:dyDescent="0.15">
      <c r="A12" s="34">
        <v>11</v>
      </c>
      <c r="B12" s="30">
        <v>13</v>
      </c>
      <c r="C12" t="s">
        <v>274</v>
      </c>
      <c r="D12" t="s">
        <v>275</v>
      </c>
      <c r="E12" t="s">
        <v>180</v>
      </c>
      <c r="G12" t="s">
        <v>162</v>
      </c>
      <c r="H12" s="30">
        <v>17</v>
      </c>
      <c r="I12" t="s">
        <v>26</v>
      </c>
      <c r="J12" t="s">
        <v>276</v>
      </c>
      <c r="L12" s="30" t="s">
        <v>91</v>
      </c>
      <c r="M12" s="30" t="s">
        <v>92</v>
      </c>
      <c r="N12" s="30" t="s">
        <v>277</v>
      </c>
      <c r="O12" s="30" t="s">
        <v>278</v>
      </c>
      <c r="P12" s="30" t="s">
        <v>279</v>
      </c>
      <c r="Q12" s="30" t="s">
        <v>280</v>
      </c>
      <c r="R12" s="30" t="s">
        <v>278</v>
      </c>
      <c r="S12" s="3"/>
    </row>
    <row r="13" spans="1:19" x14ac:dyDescent="0.15">
      <c r="A13" s="34">
        <v>12</v>
      </c>
      <c r="B13" s="30">
        <v>9</v>
      </c>
      <c r="C13" t="s">
        <v>40</v>
      </c>
      <c r="D13" t="s">
        <v>167</v>
      </c>
      <c r="E13" t="s">
        <v>181</v>
      </c>
      <c r="F13" t="s">
        <v>6</v>
      </c>
      <c r="G13" t="s">
        <v>162</v>
      </c>
      <c r="H13" s="30">
        <v>39</v>
      </c>
      <c r="I13" t="s">
        <v>26</v>
      </c>
      <c r="J13" t="s">
        <v>42</v>
      </c>
      <c r="K13" t="s">
        <v>72</v>
      </c>
      <c r="L13" s="30" t="s">
        <v>28</v>
      </c>
      <c r="M13" s="30" t="s">
        <v>104</v>
      </c>
      <c r="N13" s="30" t="s">
        <v>281</v>
      </c>
      <c r="O13" s="30" t="s">
        <v>282</v>
      </c>
      <c r="P13" s="30" t="s">
        <v>189</v>
      </c>
      <c r="Q13" s="30" t="s">
        <v>283</v>
      </c>
      <c r="R13" s="30" t="s">
        <v>282</v>
      </c>
      <c r="S13" s="3"/>
    </row>
    <row r="14" spans="1:19" x14ac:dyDescent="0.15">
      <c r="A14" s="34">
        <v>13</v>
      </c>
      <c r="B14" s="30">
        <v>29</v>
      </c>
      <c r="C14" t="s">
        <v>284</v>
      </c>
      <c r="D14" t="s">
        <v>285</v>
      </c>
      <c r="E14" t="s">
        <v>180</v>
      </c>
      <c r="G14" t="s">
        <v>162</v>
      </c>
      <c r="H14" s="30">
        <v>16</v>
      </c>
      <c r="I14" t="s">
        <v>26</v>
      </c>
      <c r="J14" t="s">
        <v>286</v>
      </c>
      <c r="L14" s="30" t="s">
        <v>77</v>
      </c>
      <c r="M14" s="30" t="s">
        <v>44</v>
      </c>
      <c r="N14" s="30" t="s">
        <v>287</v>
      </c>
      <c r="O14" s="30" t="s">
        <v>288</v>
      </c>
      <c r="P14" s="30" t="s">
        <v>289</v>
      </c>
      <c r="Q14" s="30" t="s">
        <v>210</v>
      </c>
      <c r="R14" s="30" t="s">
        <v>288</v>
      </c>
      <c r="S14" s="3"/>
    </row>
    <row r="15" spans="1:19" x14ac:dyDescent="0.15">
      <c r="A15" s="34">
        <v>14</v>
      </c>
      <c r="B15" s="30">
        <v>12</v>
      </c>
      <c r="C15" t="s">
        <v>33</v>
      </c>
      <c r="D15" t="s">
        <v>167</v>
      </c>
      <c r="E15" t="s">
        <v>181</v>
      </c>
      <c r="F15" t="s">
        <v>6</v>
      </c>
      <c r="G15" t="s">
        <v>162</v>
      </c>
      <c r="H15" s="30">
        <v>46</v>
      </c>
      <c r="I15" t="s">
        <v>26</v>
      </c>
      <c r="J15" t="s">
        <v>35</v>
      </c>
      <c r="K15" t="s">
        <v>72</v>
      </c>
      <c r="L15" s="30" t="s">
        <v>99</v>
      </c>
      <c r="M15" s="30" t="s">
        <v>100</v>
      </c>
      <c r="N15" s="30" t="s">
        <v>290</v>
      </c>
      <c r="O15" s="30" t="s">
        <v>291</v>
      </c>
      <c r="P15" s="30" t="s">
        <v>169</v>
      </c>
      <c r="Q15" s="30" t="s">
        <v>168</v>
      </c>
      <c r="R15" s="30" t="s">
        <v>291</v>
      </c>
      <c r="S15" s="3"/>
    </row>
    <row r="16" spans="1:19" x14ac:dyDescent="0.15">
      <c r="A16" s="34">
        <v>15</v>
      </c>
      <c r="B16" s="30">
        <v>14</v>
      </c>
      <c r="C16" t="s">
        <v>112</v>
      </c>
      <c r="D16" t="s">
        <v>170</v>
      </c>
      <c r="E16" t="s">
        <v>181</v>
      </c>
      <c r="F16" t="s">
        <v>6</v>
      </c>
      <c r="G16" t="s">
        <v>162</v>
      </c>
      <c r="H16" s="30">
        <v>45</v>
      </c>
      <c r="I16" t="s">
        <v>26</v>
      </c>
      <c r="J16" t="s">
        <v>114</v>
      </c>
      <c r="K16" t="s">
        <v>72</v>
      </c>
      <c r="L16" s="30" t="s">
        <v>106</v>
      </c>
      <c r="M16" s="30" t="s">
        <v>107</v>
      </c>
      <c r="N16" s="30" t="s">
        <v>292</v>
      </c>
      <c r="O16" s="30" t="s">
        <v>293</v>
      </c>
      <c r="P16" s="30" t="s">
        <v>294</v>
      </c>
      <c r="Q16" s="30" t="s">
        <v>295</v>
      </c>
      <c r="R16" s="30" t="s">
        <v>293</v>
      </c>
      <c r="S16" s="3"/>
    </row>
    <row r="17" spans="1:19" x14ac:dyDescent="0.15">
      <c r="A17" s="84">
        <v>16</v>
      </c>
      <c r="B17" s="30">
        <v>27</v>
      </c>
      <c r="C17" t="s">
        <v>185</v>
      </c>
      <c r="D17" t="s">
        <v>186</v>
      </c>
      <c r="E17" t="s">
        <v>187</v>
      </c>
      <c r="F17" t="s">
        <v>6</v>
      </c>
      <c r="G17" t="s">
        <v>162</v>
      </c>
      <c r="H17" s="30">
        <v>59</v>
      </c>
      <c r="I17" t="s">
        <v>26</v>
      </c>
      <c r="J17" t="s">
        <v>188</v>
      </c>
      <c r="L17" s="30" t="s">
        <v>86</v>
      </c>
      <c r="M17" s="30" t="s">
        <v>46</v>
      </c>
      <c r="N17" s="30" t="s">
        <v>296</v>
      </c>
      <c r="O17" s="30" t="s">
        <v>297</v>
      </c>
      <c r="P17" s="30" t="s">
        <v>298</v>
      </c>
      <c r="Q17" s="30" t="s">
        <v>299</v>
      </c>
      <c r="R17" s="30" t="s">
        <v>297</v>
      </c>
      <c r="S17" s="3"/>
    </row>
    <row r="18" spans="1:19" x14ac:dyDescent="0.15">
      <c r="A18" s="84">
        <v>17</v>
      </c>
      <c r="B18" s="30">
        <v>35</v>
      </c>
      <c r="C18" t="s">
        <v>300</v>
      </c>
      <c r="D18" t="s">
        <v>301</v>
      </c>
      <c r="E18" t="s">
        <v>187</v>
      </c>
      <c r="G18" t="s">
        <v>162</v>
      </c>
      <c r="H18" s="30">
        <v>26</v>
      </c>
      <c r="I18" t="s">
        <v>26</v>
      </c>
      <c r="J18" t="s">
        <v>302</v>
      </c>
      <c r="L18" s="30" t="s">
        <v>82</v>
      </c>
      <c r="M18" s="30" t="s">
        <v>37</v>
      </c>
      <c r="N18" s="30" t="s">
        <v>303</v>
      </c>
      <c r="O18" s="30" t="s">
        <v>304</v>
      </c>
      <c r="P18" s="30" t="s">
        <v>305</v>
      </c>
      <c r="Q18" s="30" t="s">
        <v>306</v>
      </c>
      <c r="R18" s="30" t="s">
        <v>304</v>
      </c>
      <c r="S18" s="3"/>
    </row>
    <row r="19" spans="1:19" x14ac:dyDescent="0.15">
      <c r="A19" s="84">
        <v>18</v>
      </c>
      <c r="B19" s="30">
        <v>32</v>
      </c>
      <c r="C19" t="s">
        <v>94</v>
      </c>
      <c r="D19" t="s">
        <v>172</v>
      </c>
      <c r="E19" t="s">
        <v>181</v>
      </c>
      <c r="F19" t="s">
        <v>6</v>
      </c>
      <c r="G19" t="s">
        <v>162</v>
      </c>
      <c r="H19" s="30">
        <v>47</v>
      </c>
      <c r="I19" t="s">
        <v>26</v>
      </c>
      <c r="J19" t="s">
        <v>118</v>
      </c>
      <c r="K19" t="s">
        <v>72</v>
      </c>
      <c r="L19" s="30" t="s">
        <v>89</v>
      </c>
      <c r="M19" s="30" t="s">
        <v>32</v>
      </c>
      <c r="N19" s="30" t="s">
        <v>307</v>
      </c>
      <c r="O19" s="30" t="s">
        <v>308</v>
      </c>
      <c r="P19" s="30" t="s">
        <v>309</v>
      </c>
      <c r="Q19" s="30" t="s">
        <v>310</v>
      </c>
      <c r="R19" s="30" t="s">
        <v>308</v>
      </c>
      <c r="S19" s="3"/>
    </row>
    <row r="20" spans="1:19" x14ac:dyDescent="0.15">
      <c r="A20" s="84">
        <v>19</v>
      </c>
      <c r="B20" s="30">
        <v>38</v>
      </c>
      <c r="C20" t="s">
        <v>190</v>
      </c>
      <c r="D20" t="s">
        <v>161</v>
      </c>
      <c r="E20" t="s">
        <v>181</v>
      </c>
      <c r="F20" t="s">
        <v>6</v>
      </c>
      <c r="G20" t="s">
        <v>162</v>
      </c>
      <c r="H20" s="30">
        <v>38</v>
      </c>
      <c r="I20" t="s">
        <v>26</v>
      </c>
      <c r="J20" t="s">
        <v>311</v>
      </c>
      <c r="L20" s="30" t="s">
        <v>73</v>
      </c>
      <c r="M20" s="30" t="s">
        <v>48</v>
      </c>
      <c r="N20" s="30" t="s">
        <v>312</v>
      </c>
      <c r="O20" s="30" t="s">
        <v>213</v>
      </c>
      <c r="P20" s="30" t="s">
        <v>313</v>
      </c>
      <c r="Q20" s="30" t="s">
        <v>314</v>
      </c>
      <c r="R20" s="30" t="s">
        <v>213</v>
      </c>
      <c r="S20" s="3"/>
    </row>
    <row r="21" spans="1:19" x14ac:dyDescent="0.15">
      <c r="A21" s="84">
        <v>20</v>
      </c>
      <c r="B21" s="30">
        <v>26</v>
      </c>
      <c r="C21" t="s">
        <v>315</v>
      </c>
      <c r="D21" t="s">
        <v>174</v>
      </c>
      <c r="E21" t="s">
        <v>180</v>
      </c>
      <c r="F21" t="s">
        <v>6</v>
      </c>
      <c r="G21" t="s">
        <v>162</v>
      </c>
      <c r="H21" s="30">
        <v>72</v>
      </c>
      <c r="I21" t="s">
        <v>26</v>
      </c>
      <c r="J21" t="s">
        <v>316</v>
      </c>
      <c r="K21" t="s">
        <v>72</v>
      </c>
      <c r="L21" s="30" t="s">
        <v>97</v>
      </c>
      <c r="M21" s="30" t="s">
        <v>43</v>
      </c>
      <c r="N21" s="30" t="s">
        <v>317</v>
      </c>
      <c r="O21" s="30" t="s">
        <v>318</v>
      </c>
      <c r="P21" s="30" t="s">
        <v>173</v>
      </c>
      <c r="Q21" s="30" t="s">
        <v>319</v>
      </c>
      <c r="R21" s="30" t="s">
        <v>318</v>
      </c>
      <c r="S21" s="3"/>
    </row>
    <row r="22" spans="1:19" x14ac:dyDescent="0.15">
      <c r="A22" s="84">
        <v>21</v>
      </c>
      <c r="B22" s="30">
        <v>41</v>
      </c>
      <c r="C22" t="s">
        <v>320</v>
      </c>
      <c r="D22" t="s">
        <v>171</v>
      </c>
      <c r="E22" t="s">
        <v>27</v>
      </c>
      <c r="F22" t="s">
        <v>6</v>
      </c>
      <c r="G22" t="s">
        <v>162</v>
      </c>
      <c r="H22" s="30">
        <v>55</v>
      </c>
      <c r="I22" t="s">
        <v>26</v>
      </c>
      <c r="J22" t="s">
        <v>321</v>
      </c>
      <c r="L22" s="30" t="s">
        <v>98</v>
      </c>
      <c r="M22" s="30" t="s">
        <v>18</v>
      </c>
      <c r="N22" s="30" t="s">
        <v>322</v>
      </c>
      <c r="O22" s="30" t="s">
        <v>323</v>
      </c>
      <c r="P22" s="30" t="s">
        <v>324</v>
      </c>
      <c r="Q22" s="30" t="s">
        <v>325</v>
      </c>
      <c r="R22" s="30" t="s">
        <v>323</v>
      </c>
      <c r="S22" s="3"/>
    </row>
    <row r="23" spans="1:19" x14ac:dyDescent="0.15">
      <c r="A23" s="84">
        <v>22</v>
      </c>
      <c r="B23" s="30">
        <v>39</v>
      </c>
      <c r="C23" t="s">
        <v>193</v>
      </c>
      <c r="D23" t="s">
        <v>174</v>
      </c>
      <c r="E23" t="s">
        <v>181</v>
      </c>
      <c r="F23" t="s">
        <v>6</v>
      </c>
      <c r="G23" t="s">
        <v>162</v>
      </c>
      <c r="H23" s="30">
        <v>45</v>
      </c>
      <c r="I23" t="s">
        <v>26</v>
      </c>
      <c r="J23" t="s">
        <v>194</v>
      </c>
      <c r="K23" t="s">
        <v>72</v>
      </c>
      <c r="L23" s="30" t="s">
        <v>93</v>
      </c>
      <c r="M23" s="30" t="s">
        <v>49</v>
      </c>
      <c r="N23" s="30" t="s">
        <v>326</v>
      </c>
      <c r="O23" s="30" t="s">
        <v>327</v>
      </c>
      <c r="P23" s="30" t="s">
        <v>328</v>
      </c>
      <c r="Q23" s="30" t="s">
        <v>329</v>
      </c>
      <c r="R23" s="30" t="s">
        <v>327</v>
      </c>
      <c r="S23" s="3"/>
    </row>
    <row r="24" spans="1:19" x14ac:dyDescent="0.15">
      <c r="A24" s="84">
        <v>23</v>
      </c>
      <c r="B24" s="30">
        <v>48</v>
      </c>
      <c r="C24" t="s">
        <v>320</v>
      </c>
      <c r="D24" t="s">
        <v>330</v>
      </c>
      <c r="E24" t="s">
        <v>27</v>
      </c>
      <c r="F24" t="s">
        <v>6</v>
      </c>
      <c r="G24" t="s">
        <v>162</v>
      </c>
      <c r="H24" s="30">
        <v>19</v>
      </c>
      <c r="I24" t="s">
        <v>26</v>
      </c>
      <c r="J24" t="s">
        <v>331</v>
      </c>
      <c r="K24" t="s">
        <v>72</v>
      </c>
      <c r="L24" s="30" t="s">
        <v>216</v>
      </c>
      <c r="M24" s="30" t="s">
        <v>196</v>
      </c>
      <c r="N24" s="30" t="s">
        <v>332</v>
      </c>
      <c r="O24" s="30" t="s">
        <v>333</v>
      </c>
      <c r="P24" s="30" t="s">
        <v>334</v>
      </c>
      <c r="Q24" s="30" t="s">
        <v>335</v>
      </c>
      <c r="R24" s="30" t="s">
        <v>333</v>
      </c>
      <c r="S24" s="3"/>
    </row>
    <row r="25" spans="1:19" x14ac:dyDescent="0.15">
      <c r="A25" s="84">
        <v>24</v>
      </c>
      <c r="B25" s="30">
        <v>49</v>
      </c>
      <c r="C25" t="s">
        <v>336</v>
      </c>
      <c r="D25" t="s">
        <v>337</v>
      </c>
      <c r="E25" t="s">
        <v>181</v>
      </c>
      <c r="G25" t="s">
        <v>162</v>
      </c>
      <c r="H25" s="30">
        <v>56</v>
      </c>
      <c r="I25" t="s">
        <v>26</v>
      </c>
      <c r="J25" t="s">
        <v>338</v>
      </c>
      <c r="L25" s="30" t="s">
        <v>339</v>
      </c>
      <c r="M25" s="30" t="s">
        <v>199</v>
      </c>
      <c r="N25" s="30" t="s">
        <v>340</v>
      </c>
      <c r="O25" s="30" t="s">
        <v>341</v>
      </c>
      <c r="P25" s="30" t="s">
        <v>342</v>
      </c>
      <c r="Q25" s="30" t="s">
        <v>343</v>
      </c>
      <c r="R25" s="30" t="s">
        <v>341</v>
      </c>
      <c r="S25" s="3"/>
    </row>
    <row r="26" spans="1:19" x14ac:dyDescent="0.15">
      <c r="A26" s="84">
        <v>1</v>
      </c>
      <c r="B26" s="30">
        <v>36</v>
      </c>
      <c r="C26" t="s">
        <v>344</v>
      </c>
      <c r="D26" t="s">
        <v>345</v>
      </c>
      <c r="E26" t="s">
        <v>180</v>
      </c>
      <c r="F26" t="s">
        <v>6</v>
      </c>
      <c r="G26" t="s">
        <v>147</v>
      </c>
      <c r="H26" s="30">
        <v>24</v>
      </c>
      <c r="I26" t="s">
        <v>10</v>
      </c>
      <c r="J26" t="s">
        <v>346</v>
      </c>
      <c r="K26" t="s">
        <v>72</v>
      </c>
      <c r="L26" s="30" t="s">
        <v>78</v>
      </c>
      <c r="M26" s="30" t="s">
        <v>50</v>
      </c>
      <c r="N26" s="30" t="s">
        <v>347</v>
      </c>
      <c r="O26" s="30" t="s">
        <v>348</v>
      </c>
      <c r="P26" s="30"/>
      <c r="Q26" s="30" t="s">
        <v>349</v>
      </c>
      <c r="R26" s="30" t="s">
        <v>348</v>
      </c>
      <c r="S26" s="3"/>
    </row>
    <row r="27" spans="1:19" x14ac:dyDescent="0.15">
      <c r="A27" s="84">
        <v>2</v>
      </c>
      <c r="B27" s="30">
        <v>20</v>
      </c>
      <c r="C27" t="s">
        <v>83</v>
      </c>
      <c r="D27" t="s">
        <v>148</v>
      </c>
      <c r="E27" t="s">
        <v>181</v>
      </c>
      <c r="F27" t="s">
        <v>6</v>
      </c>
      <c r="G27" t="s">
        <v>147</v>
      </c>
      <c r="H27" s="30">
        <v>44</v>
      </c>
      <c r="I27" t="s">
        <v>10</v>
      </c>
      <c r="J27" t="s">
        <v>85</v>
      </c>
      <c r="K27" t="s">
        <v>72</v>
      </c>
      <c r="L27" s="30" t="s">
        <v>115</v>
      </c>
      <c r="M27" s="30" t="s">
        <v>116</v>
      </c>
      <c r="N27" s="30" t="s">
        <v>350</v>
      </c>
      <c r="O27" s="30" t="s">
        <v>351</v>
      </c>
      <c r="P27" s="30" t="s">
        <v>352</v>
      </c>
      <c r="Q27" s="30" t="s">
        <v>353</v>
      </c>
      <c r="R27" s="30" t="s">
        <v>351</v>
      </c>
      <c r="S27" s="3"/>
    </row>
    <row r="28" spans="1:19" x14ac:dyDescent="0.15">
      <c r="A28" s="84">
        <v>3</v>
      </c>
      <c r="B28" s="30">
        <v>33</v>
      </c>
      <c r="C28" t="s">
        <v>52</v>
      </c>
      <c r="D28" t="s">
        <v>152</v>
      </c>
      <c r="E28" t="s">
        <v>181</v>
      </c>
      <c r="F28" t="s">
        <v>6</v>
      </c>
      <c r="G28" t="s">
        <v>147</v>
      </c>
      <c r="H28" s="30">
        <v>37</v>
      </c>
      <c r="I28" t="s">
        <v>10</v>
      </c>
      <c r="J28" t="s">
        <v>54</v>
      </c>
      <c r="K28" t="s">
        <v>72</v>
      </c>
      <c r="L28" s="30" t="s">
        <v>211</v>
      </c>
      <c r="M28" s="30" t="s">
        <v>212</v>
      </c>
      <c r="N28" s="30" t="s">
        <v>287</v>
      </c>
      <c r="O28" s="30" t="s">
        <v>304</v>
      </c>
      <c r="P28" s="30" t="s">
        <v>354</v>
      </c>
      <c r="Q28" s="30" t="s">
        <v>355</v>
      </c>
      <c r="R28" s="30" t="s">
        <v>304</v>
      </c>
      <c r="S28" s="3"/>
    </row>
    <row r="29" spans="1:19" x14ac:dyDescent="0.15">
      <c r="A29" s="84">
        <v>4</v>
      </c>
      <c r="B29" s="30">
        <v>34</v>
      </c>
      <c r="C29" t="s">
        <v>149</v>
      </c>
      <c r="D29" t="s">
        <v>150</v>
      </c>
      <c r="E29" t="s">
        <v>184</v>
      </c>
      <c r="F29" t="s">
        <v>6</v>
      </c>
      <c r="G29" t="s">
        <v>147</v>
      </c>
      <c r="H29" s="30">
        <v>17</v>
      </c>
      <c r="I29" t="s">
        <v>10</v>
      </c>
      <c r="J29" t="s">
        <v>151</v>
      </c>
      <c r="K29" t="s">
        <v>72</v>
      </c>
      <c r="L29" s="30" t="s">
        <v>88</v>
      </c>
      <c r="M29" s="30" t="s">
        <v>51</v>
      </c>
      <c r="N29" s="30" t="s">
        <v>356</v>
      </c>
      <c r="O29" s="30" t="s">
        <v>357</v>
      </c>
      <c r="P29" s="30" t="s">
        <v>358</v>
      </c>
      <c r="Q29" s="30" t="s">
        <v>319</v>
      </c>
      <c r="R29" s="30" t="s">
        <v>357</v>
      </c>
      <c r="S29" s="3"/>
    </row>
    <row r="30" spans="1:19" x14ac:dyDescent="0.15">
      <c r="A30" s="84">
        <v>5</v>
      </c>
      <c r="B30" s="30">
        <v>40</v>
      </c>
      <c r="C30" t="s">
        <v>74</v>
      </c>
      <c r="D30" t="s">
        <v>153</v>
      </c>
      <c r="E30" t="s">
        <v>181</v>
      </c>
      <c r="F30" t="s">
        <v>6</v>
      </c>
      <c r="G30" t="s">
        <v>147</v>
      </c>
      <c r="H30" s="30">
        <v>60</v>
      </c>
      <c r="I30" t="s">
        <v>10</v>
      </c>
      <c r="J30" t="s">
        <v>76</v>
      </c>
      <c r="K30" t="s">
        <v>72</v>
      </c>
      <c r="L30" s="30" t="s">
        <v>359</v>
      </c>
      <c r="M30" s="30" t="s">
        <v>197</v>
      </c>
      <c r="N30" s="30" t="s">
        <v>360</v>
      </c>
      <c r="O30" s="30" t="s">
        <v>361</v>
      </c>
      <c r="P30" s="30" t="s">
        <v>362</v>
      </c>
      <c r="Q30" s="30" t="s">
        <v>363</v>
      </c>
      <c r="R30" s="30" t="s">
        <v>361</v>
      </c>
      <c r="S30" s="3"/>
    </row>
    <row r="31" spans="1:19" x14ac:dyDescent="0.15">
      <c r="A31" s="84">
        <v>6</v>
      </c>
      <c r="B31" s="30">
        <v>52</v>
      </c>
      <c r="C31" t="s">
        <v>192</v>
      </c>
      <c r="D31" t="s">
        <v>364</v>
      </c>
      <c r="E31" t="s">
        <v>21</v>
      </c>
      <c r="F31" t="s">
        <v>6</v>
      </c>
      <c r="G31" t="s">
        <v>147</v>
      </c>
      <c r="H31" s="30">
        <v>38</v>
      </c>
      <c r="I31" t="s">
        <v>10</v>
      </c>
      <c r="J31" t="s">
        <v>365</v>
      </c>
      <c r="L31" s="30" t="s">
        <v>366</v>
      </c>
      <c r="M31" s="30" t="s">
        <v>367</v>
      </c>
      <c r="N31" s="30" t="s">
        <v>368</v>
      </c>
      <c r="O31" s="30" t="s">
        <v>369</v>
      </c>
      <c r="P31" s="30" t="s">
        <v>370</v>
      </c>
      <c r="Q31" s="30" t="s">
        <v>371</v>
      </c>
      <c r="R31" s="30" t="s">
        <v>369</v>
      </c>
      <c r="S31" s="3"/>
    </row>
    <row r="32" spans="1:19" x14ac:dyDescent="0.15">
      <c r="A32" s="84">
        <v>7</v>
      </c>
      <c r="B32" s="30">
        <v>50</v>
      </c>
      <c r="C32" t="s">
        <v>19</v>
      </c>
      <c r="D32" t="s">
        <v>154</v>
      </c>
      <c r="E32" t="s">
        <v>21</v>
      </c>
      <c r="F32" t="s">
        <v>6</v>
      </c>
      <c r="G32" t="s">
        <v>147</v>
      </c>
      <c r="H32" s="30">
        <v>61</v>
      </c>
      <c r="I32" t="s">
        <v>10</v>
      </c>
      <c r="J32" t="s">
        <v>22</v>
      </c>
      <c r="K32" t="s">
        <v>72</v>
      </c>
      <c r="L32" s="30" t="s">
        <v>372</v>
      </c>
      <c r="M32" s="30" t="s">
        <v>195</v>
      </c>
      <c r="N32" s="30" t="s">
        <v>373</v>
      </c>
      <c r="O32" s="30" t="s">
        <v>374</v>
      </c>
      <c r="P32" s="30" t="s">
        <v>375</v>
      </c>
      <c r="Q32" s="30" t="s">
        <v>376</v>
      </c>
      <c r="R32" s="30" t="s">
        <v>374</v>
      </c>
      <c r="S32" s="3"/>
    </row>
    <row r="33" spans="1:19" x14ac:dyDescent="0.15">
      <c r="A33" s="84">
        <v>8</v>
      </c>
      <c r="B33" s="30">
        <v>42</v>
      </c>
      <c r="C33" t="s">
        <v>79</v>
      </c>
      <c r="D33" t="s">
        <v>155</v>
      </c>
      <c r="E33" t="s">
        <v>21</v>
      </c>
      <c r="F33" t="s">
        <v>6</v>
      </c>
      <c r="G33" t="s">
        <v>147</v>
      </c>
      <c r="H33" s="30">
        <v>47</v>
      </c>
      <c r="I33" t="s">
        <v>10</v>
      </c>
      <c r="J33" t="s">
        <v>81</v>
      </c>
      <c r="K33" t="s">
        <v>72</v>
      </c>
      <c r="L33" s="30" t="s">
        <v>214</v>
      </c>
      <c r="M33" s="30" t="s">
        <v>215</v>
      </c>
      <c r="N33" s="30" t="s">
        <v>377</v>
      </c>
      <c r="O33" s="30" t="s">
        <v>378</v>
      </c>
      <c r="P33" s="30" t="s">
        <v>379</v>
      </c>
      <c r="Q33" s="30" t="s">
        <v>380</v>
      </c>
      <c r="R33" s="30" t="s">
        <v>378</v>
      </c>
      <c r="S33" s="3"/>
    </row>
    <row r="34" spans="1:19" x14ac:dyDescent="0.15">
      <c r="A34" s="84">
        <v>9</v>
      </c>
      <c r="B34" s="30">
        <v>45</v>
      </c>
      <c r="C34" t="s">
        <v>23</v>
      </c>
      <c r="D34" t="s">
        <v>156</v>
      </c>
      <c r="E34" t="s">
        <v>181</v>
      </c>
      <c r="F34" t="s">
        <v>6</v>
      </c>
      <c r="G34" t="s">
        <v>147</v>
      </c>
      <c r="H34" s="30">
        <v>42</v>
      </c>
      <c r="I34" t="s">
        <v>10</v>
      </c>
      <c r="J34" t="s">
        <v>25</v>
      </c>
      <c r="K34" t="s">
        <v>72</v>
      </c>
      <c r="L34" s="30" t="s">
        <v>87</v>
      </c>
      <c r="M34" s="30" t="s">
        <v>38</v>
      </c>
      <c r="N34" s="30" t="s">
        <v>381</v>
      </c>
      <c r="O34" s="30" t="s">
        <v>382</v>
      </c>
      <c r="P34" s="30" t="s">
        <v>383</v>
      </c>
      <c r="Q34" s="30" t="s">
        <v>384</v>
      </c>
      <c r="R34" s="30" t="s">
        <v>382</v>
      </c>
      <c r="S34" s="3"/>
    </row>
    <row r="35" spans="1:19" x14ac:dyDescent="0.15">
      <c r="A35" s="84">
        <v>10</v>
      </c>
      <c r="B35" s="30">
        <v>47</v>
      </c>
      <c r="C35" t="s">
        <v>124</v>
      </c>
      <c r="D35" t="s">
        <v>157</v>
      </c>
      <c r="E35" t="s">
        <v>181</v>
      </c>
      <c r="F35" t="s">
        <v>6</v>
      </c>
      <c r="G35" t="s">
        <v>147</v>
      </c>
      <c r="H35" s="30">
        <v>39</v>
      </c>
      <c r="I35" t="s">
        <v>10</v>
      </c>
      <c r="J35" t="s">
        <v>126</v>
      </c>
      <c r="K35" t="s">
        <v>72</v>
      </c>
      <c r="L35" s="30" t="s">
        <v>103</v>
      </c>
      <c r="M35" s="30" t="s">
        <v>39</v>
      </c>
      <c r="N35" s="30" t="s">
        <v>385</v>
      </c>
      <c r="O35" s="30" t="s">
        <v>386</v>
      </c>
      <c r="P35" s="30" t="s">
        <v>387</v>
      </c>
      <c r="Q35" s="30" t="s">
        <v>388</v>
      </c>
      <c r="R35" s="30" t="s">
        <v>386</v>
      </c>
      <c r="S35" s="3"/>
    </row>
    <row r="36" spans="1:19" x14ac:dyDescent="0.15">
      <c r="A36" s="84">
        <v>11</v>
      </c>
      <c r="B36" s="30">
        <v>55</v>
      </c>
      <c r="C36" t="s">
        <v>158</v>
      </c>
      <c r="D36" t="s">
        <v>159</v>
      </c>
      <c r="E36" t="s">
        <v>21</v>
      </c>
      <c r="F36" t="s">
        <v>6</v>
      </c>
      <c r="G36" t="s">
        <v>147</v>
      </c>
      <c r="H36" s="30">
        <v>60</v>
      </c>
      <c r="I36" t="s">
        <v>10</v>
      </c>
      <c r="J36" t="s">
        <v>160</v>
      </c>
      <c r="L36" s="30" t="s">
        <v>389</v>
      </c>
      <c r="M36" s="30" t="s">
        <v>390</v>
      </c>
      <c r="N36" s="30" t="s">
        <v>391</v>
      </c>
      <c r="O36" s="30" t="s">
        <v>392</v>
      </c>
      <c r="P36" s="30" t="s">
        <v>393</v>
      </c>
      <c r="Q36" s="30" t="s">
        <v>394</v>
      </c>
      <c r="R36" s="30" t="s">
        <v>392</v>
      </c>
      <c r="S36" s="3"/>
    </row>
    <row r="37" spans="1:19" x14ac:dyDescent="0.15">
      <c r="A37" s="84">
        <v>12</v>
      </c>
      <c r="B37" s="30">
        <v>53</v>
      </c>
      <c r="C37" t="s">
        <v>395</v>
      </c>
      <c r="D37" t="s">
        <v>396</v>
      </c>
      <c r="E37" t="s">
        <v>181</v>
      </c>
      <c r="F37" t="s">
        <v>6</v>
      </c>
      <c r="G37" t="s">
        <v>147</v>
      </c>
      <c r="H37" s="30">
        <v>60</v>
      </c>
      <c r="I37" t="s">
        <v>10</v>
      </c>
      <c r="J37" t="s">
        <v>397</v>
      </c>
      <c r="K37" t="s">
        <v>398</v>
      </c>
      <c r="L37" s="30" t="s">
        <v>399</v>
      </c>
      <c r="M37" s="30" t="s">
        <v>400</v>
      </c>
      <c r="N37" s="30" t="s">
        <v>401</v>
      </c>
      <c r="O37" s="30" t="s">
        <v>402</v>
      </c>
      <c r="P37" s="30" t="s">
        <v>403</v>
      </c>
      <c r="Q37" s="30" t="s">
        <v>404</v>
      </c>
      <c r="R37" s="30" t="s">
        <v>402</v>
      </c>
      <c r="S37" s="3"/>
    </row>
    <row r="38" spans="1:19" x14ac:dyDescent="0.15">
      <c r="A38" s="84">
        <v>1</v>
      </c>
      <c r="B38" s="30">
        <v>25</v>
      </c>
      <c r="C38" t="s">
        <v>405</v>
      </c>
      <c r="D38" t="s">
        <v>406</v>
      </c>
      <c r="E38" t="s">
        <v>180</v>
      </c>
      <c r="G38" t="s">
        <v>407</v>
      </c>
      <c r="H38" s="30">
        <v>15</v>
      </c>
      <c r="I38" t="s">
        <v>26</v>
      </c>
      <c r="J38" t="s">
        <v>408</v>
      </c>
      <c r="L38" s="30" t="s">
        <v>71</v>
      </c>
      <c r="M38" s="30" t="s">
        <v>30</v>
      </c>
      <c r="N38" s="30" t="s">
        <v>409</v>
      </c>
      <c r="O38" s="30" t="s">
        <v>410</v>
      </c>
      <c r="P38" s="30"/>
      <c r="Q38" s="30" t="s">
        <v>411</v>
      </c>
      <c r="R38" s="30" t="s">
        <v>410</v>
      </c>
      <c r="S38" s="3"/>
    </row>
    <row r="39" spans="1:19" x14ac:dyDescent="0.15">
      <c r="A39" s="84">
        <v>1</v>
      </c>
      <c r="B39" s="30">
        <v>28</v>
      </c>
      <c r="C39" t="s">
        <v>240</v>
      </c>
      <c r="D39" t="s">
        <v>412</v>
      </c>
      <c r="E39" t="s">
        <v>413</v>
      </c>
      <c r="F39" t="s">
        <v>6</v>
      </c>
      <c r="G39" t="s">
        <v>414</v>
      </c>
      <c r="H39" s="30">
        <v>15</v>
      </c>
      <c r="I39" t="s">
        <v>10</v>
      </c>
      <c r="J39" t="s">
        <v>415</v>
      </c>
      <c r="L39" s="30" t="s">
        <v>102</v>
      </c>
      <c r="M39" s="30" t="s">
        <v>36</v>
      </c>
      <c r="N39" s="30" t="s">
        <v>416</v>
      </c>
      <c r="O39" s="30" t="s">
        <v>417</v>
      </c>
      <c r="P39" s="30"/>
      <c r="Q39" s="30" t="s">
        <v>418</v>
      </c>
      <c r="R39" s="30" t="s">
        <v>417</v>
      </c>
      <c r="S39" s="3"/>
    </row>
    <row r="40" spans="1:19" x14ac:dyDescent="0.15">
      <c r="A40" s="84">
        <v>1</v>
      </c>
      <c r="B40" s="30">
        <v>30</v>
      </c>
      <c r="C40" t="s">
        <v>201</v>
      </c>
      <c r="D40" t="s">
        <v>105</v>
      </c>
      <c r="E40" t="s">
        <v>181</v>
      </c>
      <c r="F40" t="s">
        <v>6</v>
      </c>
      <c r="G40" t="s">
        <v>419</v>
      </c>
      <c r="H40" s="30">
        <v>39</v>
      </c>
      <c r="I40" t="s">
        <v>26</v>
      </c>
      <c r="J40" t="s">
        <v>202</v>
      </c>
      <c r="K40" t="s">
        <v>72</v>
      </c>
      <c r="L40" s="30" t="s">
        <v>96</v>
      </c>
      <c r="M40" s="30" t="s">
        <v>45</v>
      </c>
      <c r="N40" s="30" t="s">
        <v>209</v>
      </c>
      <c r="O40" s="30" t="s">
        <v>420</v>
      </c>
      <c r="P40" s="30"/>
      <c r="Q40" s="30" t="s">
        <v>421</v>
      </c>
      <c r="R40" s="30" t="s">
        <v>420</v>
      </c>
      <c r="S40" s="3"/>
    </row>
    <row r="41" spans="1:19" x14ac:dyDescent="0.15">
      <c r="A41" s="30"/>
      <c r="B41" s="30"/>
      <c r="H41" s="30"/>
      <c r="L41" s="30"/>
      <c r="M41" s="30"/>
      <c r="N41" s="30"/>
      <c r="O41" s="30"/>
      <c r="P41" s="30"/>
      <c r="Q41" s="30"/>
      <c r="R41" s="30"/>
      <c r="S41" s="3"/>
    </row>
    <row r="42" spans="1:19" x14ac:dyDescent="0.15">
      <c r="A42" s="30"/>
      <c r="B42" s="30"/>
      <c r="H42" s="30"/>
      <c r="L42" s="30"/>
      <c r="M42" s="30"/>
      <c r="N42" s="30"/>
      <c r="O42" s="30"/>
      <c r="P42" s="30"/>
      <c r="Q42" s="30"/>
      <c r="R42" s="30"/>
      <c r="S42" s="3"/>
    </row>
    <row r="43" spans="1:19" x14ac:dyDescent="0.15">
      <c r="A43" s="30"/>
      <c r="B43" s="30"/>
      <c r="H43" s="30"/>
      <c r="L43" s="30"/>
      <c r="M43" s="30"/>
      <c r="N43" s="30"/>
      <c r="O43" s="30"/>
      <c r="P43" s="30"/>
      <c r="Q43" s="30"/>
      <c r="R43" s="30"/>
      <c r="S43" s="3"/>
    </row>
    <row r="44" spans="1:19" x14ac:dyDescent="0.15">
      <c r="A44" s="30"/>
      <c r="B44" s="30"/>
      <c r="H44" s="30"/>
      <c r="L44" s="30"/>
      <c r="M44" s="30"/>
      <c r="N44" s="30"/>
      <c r="O44" s="30"/>
      <c r="P44" s="30"/>
      <c r="Q44" s="30"/>
      <c r="R44" s="30"/>
      <c r="S44" s="3"/>
    </row>
    <row r="45" spans="1:19" ht="15" x14ac:dyDescent="0.2">
      <c r="A45" s="82"/>
      <c r="B45" s="30"/>
      <c r="H45" s="30"/>
      <c r="L45" s="30"/>
      <c r="M45" s="30"/>
      <c r="N45" s="30"/>
      <c r="O45" s="30"/>
      <c r="P45" s="30"/>
      <c r="Q45" s="30"/>
      <c r="R45" s="30"/>
      <c r="S45" s="3"/>
    </row>
    <row r="46" spans="1:19" ht="15" x14ac:dyDescent="0.2">
      <c r="A46" s="82"/>
      <c r="B46" s="30"/>
      <c r="H46" s="30"/>
      <c r="L46" s="30"/>
      <c r="M46" s="30"/>
      <c r="N46" s="30"/>
      <c r="O46" s="30"/>
      <c r="P46" s="30"/>
      <c r="Q46" s="30"/>
      <c r="R46" s="30"/>
    </row>
    <row r="47" spans="1:19" ht="15" x14ac:dyDescent="0.2">
      <c r="A47" s="29"/>
      <c r="B47" s="25"/>
      <c r="C47" s="24"/>
      <c r="D47" s="24"/>
      <c r="E47" s="24"/>
      <c r="F47" s="24"/>
      <c r="G47" s="24"/>
      <c r="H47" s="25"/>
      <c r="I47" s="24"/>
      <c r="J47" s="24"/>
      <c r="K47" s="24"/>
      <c r="L47" s="25"/>
      <c r="M47" s="25"/>
      <c r="N47" s="25"/>
      <c r="O47" s="25"/>
      <c r="P47" s="25"/>
      <c r="Q47" s="25"/>
      <c r="R47" s="25"/>
    </row>
  </sheetData>
  <pageMargins left="0.7" right="0.7" top="0.75" bottom="0.75" header="0.3" footer="0.3"/>
  <pageSetup paperSize="9" orientation="portrait" horizontalDpi="4294967293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2"/>
  <sheetViews>
    <sheetView workbookViewId="0">
      <selection activeCell="H27" sqref="H27"/>
    </sheetView>
  </sheetViews>
  <sheetFormatPr baseColWidth="10" defaultColWidth="9.1640625" defaultRowHeight="13" x14ac:dyDescent="0.15"/>
  <cols>
    <col min="1" max="1" width="13.5" style="8" customWidth="1"/>
    <col min="2" max="2" width="9.1640625" style="18"/>
    <col min="3" max="3" width="21.5" style="7" customWidth="1"/>
    <col min="4" max="4" width="14.5" style="7" customWidth="1"/>
    <col min="5" max="6" width="9.1640625" style="7"/>
    <col min="7" max="7" width="9.1640625" style="13"/>
    <col min="8" max="8" width="13.5" style="14" customWidth="1"/>
    <col min="9" max="10" width="9.1640625" style="15"/>
    <col min="11" max="11" width="9.1640625" style="20"/>
    <col min="12" max="16384" width="9.1640625" style="7"/>
  </cols>
  <sheetData>
    <row r="1" spans="1:25" ht="15" thickBot="1" x14ac:dyDescent="0.2">
      <c r="A1" s="10" t="s">
        <v>59</v>
      </c>
      <c r="B1" s="11" t="s">
        <v>1</v>
      </c>
      <c r="C1" s="12" t="s">
        <v>60</v>
      </c>
      <c r="D1" s="7" t="s">
        <v>61</v>
      </c>
      <c r="E1" s="7" t="s">
        <v>9</v>
      </c>
      <c r="F1" s="7" t="s">
        <v>8</v>
      </c>
      <c r="G1" s="13" t="s">
        <v>15</v>
      </c>
      <c r="H1" s="14" t="s">
        <v>62</v>
      </c>
      <c r="I1" s="15" t="s">
        <v>63</v>
      </c>
      <c r="J1" s="15" t="s">
        <v>64</v>
      </c>
      <c r="K1" s="16" t="s">
        <v>65</v>
      </c>
      <c r="L1" s="17" t="s">
        <v>66</v>
      </c>
      <c r="X1" s="7" t="s">
        <v>67</v>
      </c>
      <c r="Y1" s="6">
        <v>0</v>
      </c>
    </row>
    <row r="2" spans="1:25" x14ac:dyDescent="0.15">
      <c r="A2" s="8" t="str">
        <f>IF(ISNUMBER('Race 5'!A2),'Race 5'!A2,"")</f>
        <v/>
      </c>
      <c r="B2" s="18" t="str">
        <f>IF(ISNUMBER('Race 5'!A2),'Race 5'!B6,"")</f>
        <v/>
      </c>
      <c r="C2" s="7" t="str">
        <f>IF(ISNUMBER('Race 5'!A2),'Race 5'!C2&amp;" "&amp;'Race 5'!D2,"")</f>
        <v/>
      </c>
      <c r="D2" s="7" t="str">
        <f>IF(ISNUMBER('Race 5'!A2),'Race 5'!G2,"")</f>
        <v/>
      </c>
      <c r="E2" s="7" t="str">
        <f>IF(ISNUMBER('Race 5'!A2),'Race 5'!I2,"")</f>
        <v/>
      </c>
      <c r="F2" s="7" t="str">
        <f>IF(ISNUMBER('Race 5'!A2),'Race 5'!H2,"")</f>
        <v/>
      </c>
      <c r="G2" s="13" t="str">
        <f>IF(ISNUMBER('Race 5'!A2),'Race 5'!O2/60,"")</f>
        <v/>
      </c>
      <c r="H2" s="19" t="str">
        <f>IF(A2="","",IF(E2="Men",VLOOKUP(F2,'Time trial standards'!A$3:B$82,2,FALSE),VLOOKUP(F2,'Time trial standards'!A$3:C$82,3,FALSE)))</f>
        <v/>
      </c>
      <c r="I2" s="15" t="str">
        <f>IF(G2="","",IF(G2-H2&gt;0,G2-H2,""))</f>
        <v/>
      </c>
      <c r="J2" s="15" t="str">
        <f>IF(G2="","",IF(G2-H2&gt;0,"",H2-G2))</f>
        <v/>
      </c>
      <c r="K2" s="20" t="str">
        <f>IF(OR(G2="",G2=Y$1),"",IF(I2="",-J2/G2*100,I2/G2*100))</f>
        <v/>
      </c>
      <c r="L2" s="7" t="str">
        <f t="shared" ref="L2:L33" si="0">IF(K2="","",RANK(K2,K$2:K$100,1))</f>
        <v/>
      </c>
    </row>
    <row r="3" spans="1:25" x14ac:dyDescent="0.15">
      <c r="A3" s="8" t="str">
        <f>IF(ISNUMBER('Race 5'!A3),'Race 5'!A3,"")</f>
        <v/>
      </c>
      <c r="B3" s="18" t="str">
        <f>IF(ISNUMBER('Race 5'!A3),'Race 5'!B7,"")</f>
        <v/>
      </c>
      <c r="C3" s="7" t="str">
        <f>IF(ISNUMBER('Race 5'!A3),'Race 5'!C3&amp;" "&amp;'Race 5'!D3,"")</f>
        <v/>
      </c>
      <c r="D3" s="7" t="str">
        <f>IF(ISNUMBER('Race 5'!A3),'Race 5'!G3,"")</f>
        <v/>
      </c>
      <c r="E3" s="7" t="str">
        <f>IF(ISNUMBER('Race 5'!A3),'Race 5'!I3,"")</f>
        <v/>
      </c>
      <c r="F3" s="7" t="str">
        <f>IF(ISNUMBER('Race 5'!A3),'Race 5'!H3,"")</f>
        <v/>
      </c>
      <c r="G3" s="13" t="str">
        <f>IF(ISNUMBER('Race 5'!A3),'Race 5'!O3/60,"")</f>
        <v/>
      </c>
      <c r="H3" s="19" t="str">
        <f>IF(A3="","",IF(E3="Men",VLOOKUP(F3,'Time trial standards'!A$3:B$82,2,FALSE),VLOOKUP(F3,'Time trial standards'!A$3:C$82,3,FALSE)))</f>
        <v/>
      </c>
      <c r="I3" s="15" t="str">
        <f t="shared" ref="I3:I66" si="1">IF(G3="","",IF(G3-H3&gt;0,G3-H3,""))</f>
        <v/>
      </c>
      <c r="J3" s="15" t="str">
        <f t="shared" ref="J3:J66" si="2">IF(G3="","",IF(G3-H3&gt;0,"",H3-G3))</f>
        <v/>
      </c>
      <c r="K3" s="20" t="str">
        <f t="shared" ref="K3:K66" si="3">IF(OR(G3="",G3=Y$1),"",IF(I3="",-J3/G3*100,I3/G3*100))</f>
        <v/>
      </c>
      <c r="L3" s="7" t="str">
        <f t="shared" si="0"/>
        <v/>
      </c>
    </row>
    <row r="4" spans="1:25" x14ac:dyDescent="0.15">
      <c r="A4" s="8" t="str">
        <f>IF(ISNUMBER('Race 5'!A4),'Race 5'!A4,"")</f>
        <v/>
      </c>
      <c r="B4" s="18" t="str">
        <f>IF(ISNUMBER('Race 5'!A4),'Race 5'!B8,"")</f>
        <v/>
      </c>
      <c r="C4" s="7" t="str">
        <f>IF(ISNUMBER('Race 5'!A4),'Race 5'!C4&amp;" "&amp;'Race 5'!D4,"")</f>
        <v/>
      </c>
      <c r="D4" s="7" t="str">
        <f>IF(ISNUMBER('Race 5'!A4),'Race 5'!G4,"")</f>
        <v/>
      </c>
      <c r="E4" s="7" t="str">
        <f>IF(ISNUMBER('Race 5'!A4),'Race 5'!I4,"")</f>
        <v/>
      </c>
      <c r="F4" s="7" t="str">
        <f>IF(ISNUMBER('Race 5'!A4),'Race 5'!H4,"")</f>
        <v/>
      </c>
      <c r="G4" s="13" t="str">
        <f>IF(ISNUMBER('Race 5'!A4),'Race 5'!O4/60,"")</f>
        <v/>
      </c>
      <c r="H4" s="19" t="str">
        <f>IF(A4="","",IF(E4="Men",VLOOKUP(F4,'Time trial standards'!A$3:B$82,2,FALSE),VLOOKUP(F4,'Time trial standards'!A$3:C$82,3,FALSE)))</f>
        <v/>
      </c>
      <c r="I4" s="15" t="str">
        <f t="shared" si="1"/>
        <v/>
      </c>
      <c r="J4" s="15" t="str">
        <f t="shared" si="2"/>
        <v/>
      </c>
      <c r="K4" s="20" t="str">
        <f t="shared" si="3"/>
        <v/>
      </c>
      <c r="L4" s="7" t="str">
        <f t="shared" si="0"/>
        <v/>
      </c>
    </row>
    <row r="5" spans="1:25" x14ac:dyDescent="0.15">
      <c r="A5" s="8" t="str">
        <f>IF(ISNUMBER('Race 5'!A5),'Race 5'!A5,"")</f>
        <v/>
      </c>
      <c r="B5" s="18" t="str">
        <f>IF(ISNUMBER('Race 5'!A5),'Race 5'!B9,"")</f>
        <v/>
      </c>
      <c r="C5" s="7" t="str">
        <f>IF(ISNUMBER('Race 5'!A5),'Race 5'!C5&amp;" "&amp;'Race 5'!D5,"")</f>
        <v/>
      </c>
      <c r="D5" s="7" t="str">
        <f>IF(ISNUMBER('Race 5'!A5),'Race 5'!G5,"")</f>
        <v/>
      </c>
      <c r="E5" s="7" t="str">
        <f>IF(ISNUMBER('Race 5'!A5),'Race 5'!I5,"")</f>
        <v/>
      </c>
      <c r="F5" s="7" t="str">
        <f>IF(ISNUMBER('Race 5'!A5),'Race 5'!H5,"")</f>
        <v/>
      </c>
      <c r="G5" s="13" t="str">
        <f>IF(ISNUMBER('Race 5'!A5),'Race 5'!O5/60,"")</f>
        <v/>
      </c>
      <c r="H5" s="19" t="str">
        <f>IF(A5="","",IF(E5="Men",VLOOKUP(F5,'Time trial standards'!A$3:B$82,2,FALSE),VLOOKUP(F5,'Time trial standards'!A$3:C$82,3,FALSE)))</f>
        <v/>
      </c>
      <c r="I5" s="15" t="str">
        <f t="shared" si="1"/>
        <v/>
      </c>
      <c r="J5" s="15" t="str">
        <f t="shared" si="2"/>
        <v/>
      </c>
      <c r="K5" s="20" t="str">
        <f t="shared" si="3"/>
        <v/>
      </c>
      <c r="L5" s="7" t="str">
        <f t="shared" si="0"/>
        <v/>
      </c>
    </row>
    <row r="6" spans="1:25" x14ac:dyDescent="0.15">
      <c r="A6" s="8" t="str">
        <f>IF(ISNUMBER('Race 5'!A6),'Race 5'!A6,"")</f>
        <v/>
      </c>
      <c r="B6" s="18" t="str">
        <f>IF(ISNUMBER('Race 5'!A6),'Race 5'!B10,"")</f>
        <v/>
      </c>
      <c r="C6" s="7" t="str">
        <f>IF(ISNUMBER('Race 5'!A6),'Race 5'!C6&amp;" "&amp;'Race 5'!D6,"")</f>
        <v/>
      </c>
      <c r="D6" s="7" t="str">
        <f>IF(ISNUMBER('Race 5'!A6),'Race 5'!G6,"")</f>
        <v/>
      </c>
      <c r="E6" s="7" t="str">
        <f>IF(ISNUMBER('Race 5'!A6),'Race 5'!I6,"")</f>
        <v/>
      </c>
      <c r="F6" s="7" t="str">
        <f>IF(ISNUMBER('Race 5'!A6),'Race 5'!H6,"")</f>
        <v/>
      </c>
      <c r="G6" s="13" t="str">
        <f>IF(ISNUMBER('Race 5'!A6),'Race 5'!O6/60,"")</f>
        <v/>
      </c>
      <c r="H6" s="19" t="str">
        <f>IF(A6="","",IF(E6="Men",VLOOKUP(F6,'Time trial standards'!A$3:B$82,2,FALSE),VLOOKUP(F6,'Time trial standards'!A$3:C$82,3,FALSE)))</f>
        <v/>
      </c>
      <c r="I6" s="15" t="str">
        <f t="shared" si="1"/>
        <v/>
      </c>
      <c r="J6" s="15" t="str">
        <f t="shared" si="2"/>
        <v/>
      </c>
      <c r="K6" s="20" t="str">
        <f t="shared" si="3"/>
        <v/>
      </c>
      <c r="L6" s="7" t="str">
        <f t="shared" si="0"/>
        <v/>
      </c>
    </row>
    <row r="7" spans="1:25" x14ac:dyDescent="0.15">
      <c r="A7" s="8" t="str">
        <f>IF(ISNUMBER('Race 5'!A7),'Race 5'!A7,"")</f>
        <v/>
      </c>
      <c r="B7" s="18" t="str">
        <f>IF(ISNUMBER('Race 5'!A7),'Race 5'!B11,"")</f>
        <v/>
      </c>
      <c r="C7" s="7" t="str">
        <f>IF(ISNUMBER('Race 5'!A7),'Race 5'!C7&amp;" "&amp;'Race 5'!D7,"")</f>
        <v/>
      </c>
      <c r="D7" s="7" t="str">
        <f>IF(ISNUMBER('Race 5'!A7),'Race 5'!G7,"")</f>
        <v/>
      </c>
      <c r="E7" s="7" t="str">
        <f>IF(ISNUMBER('Race 5'!A7),'Race 5'!I7,"")</f>
        <v/>
      </c>
      <c r="F7" s="7" t="str">
        <f>IF(ISNUMBER('Race 5'!A7),'Race 5'!H7,"")</f>
        <v/>
      </c>
      <c r="G7" s="13" t="str">
        <f>IF(ISNUMBER('Race 5'!A7),'Race 5'!O7/60,"")</f>
        <v/>
      </c>
      <c r="H7" s="19" t="str">
        <f>IF(A7="","",IF(E7="Men",VLOOKUP(F7,'Time trial standards'!A$3:B$82,2,FALSE),VLOOKUP(F7,'Time trial standards'!A$3:C$82,3,FALSE)))</f>
        <v/>
      </c>
      <c r="I7" s="15" t="str">
        <f t="shared" si="1"/>
        <v/>
      </c>
      <c r="J7" s="15" t="str">
        <f t="shared" si="2"/>
        <v/>
      </c>
      <c r="K7" s="20" t="str">
        <f t="shared" si="3"/>
        <v/>
      </c>
      <c r="L7" s="7" t="str">
        <f t="shared" si="0"/>
        <v/>
      </c>
    </row>
    <row r="8" spans="1:25" x14ac:dyDescent="0.15">
      <c r="A8" s="8" t="str">
        <f>IF(ISNUMBER('Race 5'!A8),'Race 5'!A8,"")</f>
        <v/>
      </c>
      <c r="B8" s="18" t="str">
        <f>IF(ISNUMBER('Race 5'!A8),'Race 5'!B12,"")</f>
        <v/>
      </c>
      <c r="C8" s="7" t="str">
        <f>IF(ISNUMBER('Race 5'!A8),'Race 5'!C8&amp;" "&amp;'Race 5'!D8,"")</f>
        <v/>
      </c>
      <c r="D8" s="7" t="str">
        <f>IF(ISNUMBER('Race 5'!A8),'Race 5'!G8,"")</f>
        <v/>
      </c>
      <c r="E8" s="7" t="str">
        <f>IF(ISNUMBER('Race 5'!A8),'Race 5'!I8,"")</f>
        <v/>
      </c>
      <c r="F8" s="7" t="str">
        <f>IF(ISNUMBER('Race 5'!A8),'Race 5'!H8,"")</f>
        <v/>
      </c>
      <c r="G8" s="13" t="str">
        <f>IF(ISNUMBER('Race 5'!A8),'Race 5'!O8/60,"")</f>
        <v/>
      </c>
      <c r="H8" s="19" t="str">
        <f>IF(A8="","",IF(E8="Men",VLOOKUP(F8,'Time trial standards'!A$3:B$82,2,FALSE),VLOOKUP(F8,'Time trial standards'!A$3:C$82,3,FALSE)))</f>
        <v/>
      </c>
      <c r="I8" s="15" t="str">
        <f t="shared" si="1"/>
        <v/>
      </c>
      <c r="J8" s="15" t="str">
        <f t="shared" si="2"/>
        <v/>
      </c>
      <c r="K8" s="20" t="str">
        <f t="shared" si="3"/>
        <v/>
      </c>
      <c r="L8" s="7" t="str">
        <f t="shared" si="0"/>
        <v/>
      </c>
    </row>
    <row r="9" spans="1:25" x14ac:dyDescent="0.15">
      <c r="A9" s="8" t="str">
        <f>IF(ISNUMBER('Race 5'!A9),'Race 5'!A9,"")</f>
        <v/>
      </c>
      <c r="B9" s="18" t="str">
        <f>IF(ISNUMBER('Race 5'!A9),'Race 5'!B13,"")</f>
        <v/>
      </c>
      <c r="C9" s="7" t="str">
        <f>IF(ISNUMBER('Race 5'!A9),'Race 5'!C9&amp;" "&amp;'Race 5'!D9,"")</f>
        <v/>
      </c>
      <c r="D9" s="7" t="str">
        <f>IF(ISNUMBER('Race 5'!A9),'Race 5'!G9,"")</f>
        <v/>
      </c>
      <c r="E9" s="7" t="str">
        <f>IF(ISNUMBER('Race 5'!A9),'Race 5'!I9,"")</f>
        <v/>
      </c>
      <c r="F9" s="7" t="str">
        <f>IF(ISNUMBER('Race 5'!A9),'Race 5'!H9,"")</f>
        <v/>
      </c>
      <c r="G9" s="13" t="str">
        <f>IF(ISNUMBER('Race 5'!A9),'Race 5'!O9/60,"")</f>
        <v/>
      </c>
      <c r="H9" s="19" t="str">
        <f>IF(A9="","",IF(E9="Men",VLOOKUP(F9,'Time trial standards'!A$3:B$82,2,FALSE),VLOOKUP(F9,'Time trial standards'!A$3:C$82,3,FALSE)))</f>
        <v/>
      </c>
      <c r="I9" s="15" t="str">
        <f t="shared" si="1"/>
        <v/>
      </c>
      <c r="J9" s="15" t="str">
        <f t="shared" si="2"/>
        <v/>
      </c>
      <c r="K9" s="20" t="str">
        <f t="shared" si="3"/>
        <v/>
      </c>
      <c r="L9" s="7" t="str">
        <f t="shared" si="0"/>
        <v/>
      </c>
    </row>
    <row r="10" spans="1:25" x14ac:dyDescent="0.15">
      <c r="A10" s="8" t="str">
        <f>IF(ISNUMBER('Race 5'!A10),'Race 5'!A10,"")</f>
        <v/>
      </c>
      <c r="B10" s="18" t="str">
        <f>IF(ISNUMBER('Race 5'!A10),'Race 5'!B14,"")</f>
        <v/>
      </c>
      <c r="C10" s="7" t="str">
        <f>IF(ISNUMBER('Race 5'!A10),'Race 5'!C10&amp;" "&amp;'Race 5'!D10,"")</f>
        <v/>
      </c>
      <c r="D10" s="7" t="str">
        <f>IF(ISNUMBER('Race 5'!A10),'Race 5'!G10,"")</f>
        <v/>
      </c>
      <c r="E10" s="7" t="str">
        <f>IF(ISNUMBER('Race 5'!A10),'Race 5'!I10,"")</f>
        <v/>
      </c>
      <c r="F10" s="7" t="str">
        <f>IF(ISNUMBER('Race 5'!A10),'Race 5'!H10,"")</f>
        <v/>
      </c>
      <c r="G10" s="13" t="str">
        <f>IF(ISNUMBER('Race 5'!A10),'Race 5'!O10/60,"")</f>
        <v/>
      </c>
      <c r="H10" s="19" t="str">
        <f>IF(A10="","",IF(E10="Men",VLOOKUP(F10,'Time trial standards'!A$3:B$82,2,FALSE),VLOOKUP(F10,'Time trial standards'!A$3:C$82,3,FALSE)))</f>
        <v/>
      </c>
      <c r="I10" s="15" t="str">
        <f t="shared" si="1"/>
        <v/>
      </c>
      <c r="J10" s="15" t="str">
        <f t="shared" si="2"/>
        <v/>
      </c>
      <c r="K10" s="20" t="str">
        <f t="shared" si="3"/>
        <v/>
      </c>
      <c r="L10" s="7" t="str">
        <f t="shared" si="0"/>
        <v/>
      </c>
    </row>
    <row r="11" spans="1:25" x14ac:dyDescent="0.15">
      <c r="A11" s="8" t="str">
        <f>IF(ISNUMBER('Race 5'!A11),'Race 5'!A11,"")</f>
        <v/>
      </c>
      <c r="B11" s="18" t="str">
        <f>IF(ISNUMBER('Race 5'!A11),'Race 5'!B15,"")</f>
        <v/>
      </c>
      <c r="C11" s="7" t="str">
        <f>IF(ISNUMBER('Race 5'!A11),'Race 5'!C11&amp;" "&amp;'Race 5'!D11,"")</f>
        <v/>
      </c>
      <c r="D11" s="7" t="str">
        <f>IF(ISNUMBER('Race 5'!A11),'Race 5'!G11,"")</f>
        <v/>
      </c>
      <c r="E11" s="7" t="str">
        <f>IF(ISNUMBER('Race 5'!A11),'Race 5'!I11,"")</f>
        <v/>
      </c>
      <c r="F11" s="7" t="str">
        <f>IF(ISNUMBER('Race 5'!A11),'Race 5'!H11,"")</f>
        <v/>
      </c>
      <c r="G11" s="13" t="str">
        <f>IF(ISNUMBER('Race 5'!A11),'Race 5'!O11/60,"")</f>
        <v/>
      </c>
      <c r="H11" s="19" t="str">
        <f>IF(A11="","",IF(E11="Men",VLOOKUP(F11,'Time trial standards'!A$3:B$82,2,FALSE),VLOOKUP(F11,'Time trial standards'!A$3:C$82,3,FALSE)))</f>
        <v/>
      </c>
      <c r="I11" s="15" t="str">
        <f t="shared" si="1"/>
        <v/>
      </c>
      <c r="J11" s="15" t="str">
        <f t="shared" si="2"/>
        <v/>
      </c>
      <c r="K11" s="20" t="str">
        <f t="shared" si="3"/>
        <v/>
      </c>
      <c r="L11" s="7" t="str">
        <f t="shared" si="0"/>
        <v/>
      </c>
    </row>
    <row r="12" spans="1:25" x14ac:dyDescent="0.15">
      <c r="A12" s="8" t="str">
        <f>IF(ISNUMBER('Race 5'!A12),'Race 5'!A12,"")</f>
        <v/>
      </c>
      <c r="B12" s="18" t="str">
        <f>IF(ISNUMBER('Race 5'!A12),'Race 5'!B16,"")</f>
        <v/>
      </c>
      <c r="C12" s="7" t="str">
        <f>IF(ISNUMBER('Race 5'!A12),'Race 5'!C12&amp;" "&amp;'Race 5'!D12,"")</f>
        <v/>
      </c>
      <c r="D12" s="7" t="str">
        <f>IF(ISNUMBER('Race 5'!A12),'Race 5'!G12,"")</f>
        <v/>
      </c>
      <c r="E12" s="7" t="str">
        <f>IF(ISNUMBER('Race 5'!A12),'Race 5'!I12,"")</f>
        <v/>
      </c>
      <c r="F12" s="7" t="str">
        <f>IF(ISNUMBER('Race 5'!A12),'Race 5'!H12,"")</f>
        <v/>
      </c>
      <c r="G12" s="13" t="str">
        <f>IF(ISNUMBER('Race 5'!A12),'Race 5'!O12/60,"")</f>
        <v/>
      </c>
      <c r="H12" s="19" t="str">
        <f>IF(A12="","",IF(E12="Men",VLOOKUP(F12,'Time trial standards'!A$3:B$82,2,FALSE),VLOOKUP(F12,'Time trial standards'!A$3:C$82,3,FALSE)))</f>
        <v/>
      </c>
      <c r="I12" s="15" t="str">
        <f t="shared" si="1"/>
        <v/>
      </c>
      <c r="J12" s="15" t="str">
        <f t="shared" si="2"/>
        <v/>
      </c>
      <c r="K12" s="20" t="str">
        <f t="shared" si="3"/>
        <v/>
      </c>
      <c r="L12" s="7" t="str">
        <f t="shared" si="0"/>
        <v/>
      </c>
    </row>
    <row r="13" spans="1:25" x14ac:dyDescent="0.15">
      <c r="A13" s="8" t="str">
        <f>IF(ISNUMBER('Race 5'!A13),'Race 5'!A13,"")</f>
        <v/>
      </c>
      <c r="B13" s="18" t="str">
        <f>IF(ISNUMBER('Race 5'!A13),'Race 5'!B17,"")</f>
        <v/>
      </c>
      <c r="C13" s="7" t="str">
        <f>IF(ISNUMBER('Race 5'!A13),'Race 5'!C13&amp;" "&amp;'Race 5'!D13,"")</f>
        <v/>
      </c>
      <c r="D13" s="7" t="str">
        <f>IF(ISNUMBER('Race 5'!A13),'Race 5'!G13,"")</f>
        <v/>
      </c>
      <c r="E13" s="7" t="str">
        <f>IF(ISNUMBER('Race 5'!A13),'Race 5'!I13,"")</f>
        <v/>
      </c>
      <c r="F13" s="7" t="str">
        <f>IF(ISNUMBER('Race 5'!A13),'Race 5'!H13,"")</f>
        <v/>
      </c>
      <c r="G13" s="13" t="str">
        <f>IF(ISNUMBER('Race 5'!A13),'Race 5'!O13/60,"")</f>
        <v/>
      </c>
      <c r="H13" s="19" t="str">
        <f>IF(A13="","",IF(E13="Men",VLOOKUP(F13,'Time trial standards'!A$3:B$82,2,FALSE),VLOOKUP(F13,'Time trial standards'!A$3:C$82,3,FALSE)))</f>
        <v/>
      </c>
      <c r="I13" s="15" t="str">
        <f t="shared" si="1"/>
        <v/>
      </c>
      <c r="J13" s="15" t="str">
        <f t="shared" si="2"/>
        <v/>
      </c>
      <c r="K13" s="20" t="str">
        <f t="shared" si="3"/>
        <v/>
      </c>
      <c r="L13" s="7" t="str">
        <f t="shared" si="0"/>
        <v/>
      </c>
    </row>
    <row r="14" spans="1:25" x14ac:dyDescent="0.15">
      <c r="A14" s="8" t="str">
        <f>IF(ISNUMBER('Race 5'!A14),'Race 5'!A14,"")</f>
        <v/>
      </c>
      <c r="B14" s="18" t="str">
        <f>IF(ISNUMBER('Race 5'!A14),'Race 5'!B18,"")</f>
        <v/>
      </c>
      <c r="C14" s="7" t="str">
        <f>IF(ISNUMBER('Race 5'!A14),'Race 5'!C14&amp;" "&amp;'Race 5'!D14,"")</f>
        <v/>
      </c>
      <c r="D14" s="7" t="str">
        <f>IF(ISNUMBER('Race 5'!A14),'Race 5'!G14,"")</f>
        <v/>
      </c>
      <c r="E14" s="7" t="str">
        <f>IF(ISNUMBER('Race 5'!A14),'Race 5'!I14,"")</f>
        <v/>
      </c>
      <c r="F14" s="7" t="str">
        <f>IF(ISNUMBER('Race 5'!A14),'Race 5'!H14,"")</f>
        <v/>
      </c>
      <c r="G14" s="13" t="str">
        <f>IF(ISNUMBER('Race 5'!A14),'Race 5'!O14/60,"")</f>
        <v/>
      </c>
      <c r="H14" s="19" t="str">
        <f>IF(A14="","",IF(E14="Men",VLOOKUP(F14,'Time trial standards'!A$3:B$82,2,FALSE),VLOOKUP(F14,'Time trial standards'!A$3:C$82,3,FALSE)))</f>
        <v/>
      </c>
      <c r="I14" s="15" t="str">
        <f t="shared" si="1"/>
        <v/>
      </c>
      <c r="J14" s="15" t="str">
        <f t="shared" si="2"/>
        <v/>
      </c>
      <c r="K14" s="20" t="str">
        <f t="shared" si="3"/>
        <v/>
      </c>
      <c r="L14" s="7" t="str">
        <f t="shared" si="0"/>
        <v/>
      </c>
    </row>
    <row r="15" spans="1:25" x14ac:dyDescent="0.15">
      <c r="A15" s="8" t="str">
        <f>IF(ISNUMBER('Race 5'!A15),'Race 5'!A15,"")</f>
        <v/>
      </c>
      <c r="B15" s="18" t="str">
        <f>IF(ISNUMBER('Race 5'!A15),'Race 5'!B19,"")</f>
        <v/>
      </c>
      <c r="C15" s="7" t="str">
        <f>IF(ISNUMBER('Race 5'!A15),'Race 5'!C15&amp;" "&amp;'Race 5'!D15,"")</f>
        <v/>
      </c>
      <c r="D15" s="7" t="str">
        <f>IF(ISNUMBER('Race 5'!A15),'Race 5'!G15,"")</f>
        <v/>
      </c>
      <c r="E15" s="7" t="str">
        <f>IF(ISNUMBER('Race 5'!A15),'Race 5'!I15,"")</f>
        <v/>
      </c>
      <c r="F15" s="7" t="str">
        <f>IF(ISNUMBER('Race 5'!A15),'Race 5'!H15,"")</f>
        <v/>
      </c>
      <c r="G15" s="13" t="str">
        <f>IF(ISNUMBER('Race 5'!A15),'Race 5'!O15/60,"")</f>
        <v/>
      </c>
      <c r="H15" s="19" t="str">
        <f>IF(A15="","",IF(E15="Men",VLOOKUP(F15,'Time trial standards'!A$3:B$82,2,FALSE),VLOOKUP(F15,'Time trial standards'!A$3:C$82,3,FALSE)))</f>
        <v/>
      </c>
      <c r="I15" s="15" t="str">
        <f t="shared" si="1"/>
        <v/>
      </c>
      <c r="J15" s="15" t="str">
        <f t="shared" si="2"/>
        <v/>
      </c>
      <c r="K15" s="20" t="str">
        <f t="shared" si="3"/>
        <v/>
      </c>
      <c r="L15" s="7" t="str">
        <f t="shared" si="0"/>
        <v/>
      </c>
    </row>
    <row r="16" spans="1:25" x14ac:dyDescent="0.15">
      <c r="A16" s="8" t="str">
        <f>IF(ISNUMBER('Race 5'!A16),'Race 5'!A16,"")</f>
        <v/>
      </c>
      <c r="B16" s="18" t="str">
        <f>IF(ISNUMBER('Race 5'!A16),'Race 5'!B20,"")</f>
        <v/>
      </c>
      <c r="C16" s="7" t="str">
        <f>IF(ISNUMBER('Race 5'!A16),'Race 5'!C16&amp;" "&amp;'Race 5'!D16,"")</f>
        <v/>
      </c>
      <c r="D16" s="7" t="str">
        <f>IF(ISNUMBER('Race 5'!A16),'Race 5'!G16,"")</f>
        <v/>
      </c>
      <c r="E16" s="7" t="str">
        <f>IF(ISNUMBER('Race 5'!A16),'Race 5'!I16,"")</f>
        <v/>
      </c>
      <c r="F16" s="7" t="str">
        <f>IF(ISNUMBER('Race 5'!A16),'Race 5'!H16,"")</f>
        <v/>
      </c>
      <c r="G16" s="13" t="str">
        <f>IF(ISNUMBER('Race 5'!A16),'Race 5'!O16/60,"")</f>
        <v/>
      </c>
      <c r="H16" s="19" t="str">
        <f>IF(A16="","",IF(E16="Men",VLOOKUP(F16,'Time trial standards'!A$3:B$82,2,FALSE),VLOOKUP(F16,'Time trial standards'!A$3:C$82,3,FALSE)))</f>
        <v/>
      </c>
      <c r="I16" s="15" t="str">
        <f t="shared" si="1"/>
        <v/>
      </c>
      <c r="J16" s="15" t="str">
        <f t="shared" si="2"/>
        <v/>
      </c>
      <c r="K16" s="20" t="str">
        <f t="shared" si="3"/>
        <v/>
      </c>
      <c r="L16" s="7" t="str">
        <f t="shared" si="0"/>
        <v/>
      </c>
    </row>
    <row r="17" spans="1:12" x14ac:dyDescent="0.15">
      <c r="A17" s="8" t="str">
        <f>IF(ISNUMBER('Race 5'!A17),'Race 5'!A17,"")</f>
        <v/>
      </c>
      <c r="B17" s="18" t="str">
        <f>IF(ISNUMBER('Race 5'!A17),'Race 5'!B21,"")</f>
        <v/>
      </c>
      <c r="C17" s="7" t="str">
        <f>IF(ISNUMBER('Race 5'!A17),'Race 5'!C17&amp;" "&amp;'Race 5'!D17,"")</f>
        <v/>
      </c>
      <c r="D17" s="7" t="str">
        <f>IF(ISNUMBER('Race 5'!A17),'Race 5'!G17,"")</f>
        <v/>
      </c>
      <c r="E17" s="7" t="str">
        <f>IF(ISNUMBER('Race 5'!A17),'Race 5'!I17,"")</f>
        <v/>
      </c>
      <c r="F17" s="7" t="str">
        <f>IF(ISNUMBER('Race 5'!A17),'Race 5'!H17,"")</f>
        <v/>
      </c>
      <c r="G17" s="13" t="str">
        <f>IF(ISNUMBER('Race 5'!A17),'Race 5'!O17/60,"")</f>
        <v/>
      </c>
      <c r="H17" s="19" t="str">
        <f>IF(A17="","",IF(E17="Men",VLOOKUP(F17,'Time trial standards'!A$3:B$82,2,FALSE),VLOOKUP(F17,'Time trial standards'!A$3:C$82,3,FALSE)))</f>
        <v/>
      </c>
      <c r="I17" s="15" t="str">
        <f t="shared" si="1"/>
        <v/>
      </c>
      <c r="J17" s="15" t="str">
        <f t="shared" si="2"/>
        <v/>
      </c>
      <c r="K17" s="20" t="str">
        <f t="shared" si="3"/>
        <v/>
      </c>
      <c r="L17" s="7" t="str">
        <f t="shared" si="0"/>
        <v/>
      </c>
    </row>
    <row r="18" spans="1:12" x14ac:dyDescent="0.15">
      <c r="A18" s="8" t="str">
        <f>IF(ISNUMBER('Race 5'!A18),'Race 5'!A18,"")</f>
        <v/>
      </c>
      <c r="B18" s="18" t="str">
        <f>IF(ISNUMBER('Race 5'!A18),'Race 5'!B22,"")</f>
        <v/>
      </c>
      <c r="C18" s="7" t="str">
        <f>IF(ISNUMBER('Race 5'!A18),'Race 5'!C18&amp;" "&amp;'Race 5'!D18,"")</f>
        <v/>
      </c>
      <c r="D18" s="7" t="str">
        <f>IF(ISNUMBER('Race 5'!A18),'Race 5'!G18,"")</f>
        <v/>
      </c>
      <c r="E18" s="7" t="str">
        <f>IF(ISNUMBER('Race 5'!A18),'Race 5'!I18,"")</f>
        <v/>
      </c>
      <c r="F18" s="7" t="str">
        <f>IF(ISNUMBER('Race 5'!A18),'Race 5'!H18,"")</f>
        <v/>
      </c>
      <c r="G18" s="13" t="str">
        <f>IF(ISNUMBER('Race 5'!A18),'Race 5'!O18/60,"")</f>
        <v/>
      </c>
      <c r="H18" s="19" t="str">
        <f>IF(A18="","",IF(E18="Men",VLOOKUP(F18,'Time trial standards'!A$3:B$82,2,FALSE),VLOOKUP(F18,'Time trial standards'!A$3:C$82,3,FALSE)))</f>
        <v/>
      </c>
      <c r="I18" s="15" t="str">
        <f t="shared" si="1"/>
        <v/>
      </c>
      <c r="J18" s="15" t="str">
        <f t="shared" si="2"/>
        <v/>
      </c>
      <c r="K18" s="20" t="str">
        <f t="shared" si="3"/>
        <v/>
      </c>
      <c r="L18" s="7" t="str">
        <f t="shared" si="0"/>
        <v/>
      </c>
    </row>
    <row r="19" spans="1:12" x14ac:dyDescent="0.15">
      <c r="A19" s="8" t="str">
        <f>IF(ISNUMBER('Race 5'!A19),'Race 5'!A19,"")</f>
        <v/>
      </c>
      <c r="B19" s="18" t="str">
        <f>IF(ISNUMBER('Race 5'!A19),'Race 5'!B23,"")</f>
        <v/>
      </c>
      <c r="C19" s="7" t="str">
        <f>IF(ISNUMBER('Race 5'!A19),'Race 5'!C19&amp;" "&amp;'Race 5'!D19,"")</f>
        <v/>
      </c>
      <c r="D19" s="7" t="str">
        <f>IF(ISNUMBER('Race 5'!A19),'Race 5'!G19,"")</f>
        <v/>
      </c>
      <c r="E19" s="7" t="str">
        <f>IF(ISNUMBER('Race 5'!A19),'Race 5'!I19,"")</f>
        <v/>
      </c>
      <c r="F19" s="7" t="str">
        <f>IF(ISNUMBER('Race 5'!A19),'Race 5'!H19,"")</f>
        <v/>
      </c>
      <c r="G19" s="13" t="str">
        <f>IF(ISNUMBER('Race 5'!A19),'Race 5'!O19/60,"")</f>
        <v/>
      </c>
      <c r="H19" s="19" t="str">
        <f>IF(A19="","",IF(E19="Men",VLOOKUP(F19,'Time trial standards'!A$3:B$82,2,FALSE),VLOOKUP(F19,'Time trial standards'!A$3:C$82,3,FALSE)))</f>
        <v/>
      </c>
      <c r="I19" s="15" t="str">
        <f t="shared" si="1"/>
        <v/>
      </c>
      <c r="J19" s="15" t="str">
        <f t="shared" si="2"/>
        <v/>
      </c>
      <c r="K19" s="20" t="str">
        <f t="shared" si="3"/>
        <v/>
      </c>
      <c r="L19" s="7" t="str">
        <f t="shared" si="0"/>
        <v/>
      </c>
    </row>
    <row r="20" spans="1:12" x14ac:dyDescent="0.15">
      <c r="A20" s="8" t="str">
        <f>IF(ISNUMBER('Race 5'!A20),'Race 5'!A20,"")</f>
        <v/>
      </c>
      <c r="B20" s="18" t="str">
        <f>IF(ISNUMBER('Race 5'!A20),'Race 5'!B24,"")</f>
        <v/>
      </c>
      <c r="C20" s="7" t="str">
        <f>IF(ISNUMBER('Race 5'!A20),'Race 5'!C20&amp;" "&amp;'Race 5'!D20,"")</f>
        <v/>
      </c>
      <c r="D20" s="7" t="str">
        <f>IF(ISNUMBER('Race 5'!A20),'Race 5'!G20,"")</f>
        <v/>
      </c>
      <c r="E20" s="7" t="str">
        <f>IF(ISNUMBER('Race 5'!A20),'Race 5'!I20,"")</f>
        <v/>
      </c>
      <c r="F20" s="7" t="str">
        <f>IF(ISNUMBER('Race 5'!A20),'Race 5'!H20,"")</f>
        <v/>
      </c>
      <c r="G20" s="13" t="str">
        <f>IF(ISNUMBER('Race 5'!A20),'Race 5'!O20/60,"")</f>
        <v/>
      </c>
      <c r="H20" s="19" t="str">
        <f>IF(A20="","",IF(E20="Men",VLOOKUP(F20,'Time trial standards'!A$3:B$82,2,FALSE),VLOOKUP(F20,'Time trial standards'!A$3:C$82,3,FALSE)))</f>
        <v/>
      </c>
      <c r="I20" s="15" t="str">
        <f t="shared" si="1"/>
        <v/>
      </c>
      <c r="J20" s="15" t="str">
        <f t="shared" si="2"/>
        <v/>
      </c>
      <c r="K20" s="20" t="str">
        <f t="shared" si="3"/>
        <v/>
      </c>
      <c r="L20" s="7" t="str">
        <f t="shared" si="0"/>
        <v/>
      </c>
    </row>
    <row r="21" spans="1:12" x14ac:dyDescent="0.15">
      <c r="A21" s="8" t="str">
        <f>IF(ISNUMBER('Race 5'!A21),'Race 5'!A21,"")</f>
        <v/>
      </c>
      <c r="B21" s="18" t="str">
        <f>IF(ISNUMBER('Race 5'!A21),'Race 5'!B25,"")</f>
        <v/>
      </c>
      <c r="C21" s="7" t="str">
        <f>IF(ISNUMBER('Race 5'!A21),'Race 5'!C21&amp;" "&amp;'Race 5'!D21,"")</f>
        <v/>
      </c>
      <c r="D21" s="7" t="str">
        <f>IF(ISNUMBER('Race 5'!A21),'Race 5'!G21,"")</f>
        <v/>
      </c>
      <c r="E21" s="7" t="str">
        <f>IF(ISNUMBER('Race 5'!A21),'Race 5'!I21,"")</f>
        <v/>
      </c>
      <c r="F21" s="7" t="str">
        <f>IF(ISNUMBER('Race 5'!A21),'Race 5'!H21,"")</f>
        <v/>
      </c>
      <c r="G21" s="13" t="str">
        <f>IF(ISNUMBER('Race 5'!A21),'Race 5'!O21/60,"")</f>
        <v/>
      </c>
      <c r="H21" s="19" t="str">
        <f>IF(A21="","",IF(E21="Men",VLOOKUP(F21,'Time trial standards'!A$3:B$82,2,FALSE),VLOOKUP(F21,'Time trial standards'!A$3:C$82,3,FALSE)))</f>
        <v/>
      </c>
      <c r="I21" s="15" t="str">
        <f t="shared" si="1"/>
        <v/>
      </c>
      <c r="J21" s="15" t="str">
        <f t="shared" si="2"/>
        <v/>
      </c>
      <c r="K21" s="20" t="str">
        <f t="shared" si="3"/>
        <v/>
      </c>
      <c r="L21" s="7" t="str">
        <f t="shared" si="0"/>
        <v/>
      </c>
    </row>
    <row r="22" spans="1:12" x14ac:dyDescent="0.15">
      <c r="A22" s="8" t="str">
        <f>IF(ISNUMBER('Race 5'!A22),'Race 5'!A22,"")</f>
        <v/>
      </c>
      <c r="B22" s="18" t="str">
        <f>IF(ISNUMBER('Race 5'!A22),'Race 5'!B26,"")</f>
        <v/>
      </c>
      <c r="C22" s="7" t="str">
        <f>IF(ISNUMBER('Race 5'!A22),'Race 5'!C22&amp;" "&amp;'Race 5'!D22,"")</f>
        <v/>
      </c>
      <c r="D22" s="7" t="str">
        <f>IF(ISNUMBER('Race 5'!A22),'Race 5'!G22,"")</f>
        <v/>
      </c>
      <c r="E22" s="7" t="str">
        <f>IF(ISNUMBER('Race 5'!A22),'Race 5'!I22,"")</f>
        <v/>
      </c>
      <c r="F22" s="7" t="str">
        <f>IF(ISNUMBER('Race 5'!A22),'Race 5'!H22,"")</f>
        <v/>
      </c>
      <c r="G22" s="13" t="str">
        <f>IF(ISNUMBER('Race 5'!A22),'Race 5'!O22/60,"")</f>
        <v/>
      </c>
      <c r="H22" s="19" t="str">
        <f>IF(A22="","",IF(E22="Men",VLOOKUP(F22,'Time trial standards'!A$3:B$82,2,FALSE),VLOOKUP(F22,'Time trial standards'!A$3:C$82,3,FALSE)))</f>
        <v/>
      </c>
      <c r="I22" s="15" t="str">
        <f t="shared" si="1"/>
        <v/>
      </c>
      <c r="J22" s="15" t="str">
        <f t="shared" si="2"/>
        <v/>
      </c>
      <c r="K22" s="20" t="str">
        <f t="shared" si="3"/>
        <v/>
      </c>
      <c r="L22" s="7" t="str">
        <f t="shared" si="0"/>
        <v/>
      </c>
    </row>
    <row r="23" spans="1:12" x14ac:dyDescent="0.15">
      <c r="A23" s="8" t="str">
        <f>IF(ISNUMBER('Race 5'!A23),'Race 5'!A23,"")</f>
        <v/>
      </c>
      <c r="B23" s="18" t="str">
        <f>IF(ISNUMBER('Race 5'!A23),'Race 5'!B27,"")</f>
        <v/>
      </c>
      <c r="C23" s="7" t="str">
        <f>IF(ISNUMBER('Race 5'!A23),'Race 5'!C23&amp;" "&amp;'Race 5'!D23,"")</f>
        <v/>
      </c>
      <c r="D23" s="7" t="str">
        <f>IF(ISNUMBER('Race 5'!A23),'Race 5'!G23,"")</f>
        <v/>
      </c>
      <c r="E23" s="7" t="str">
        <f>IF(ISNUMBER('Race 5'!A23),'Race 5'!I23,"")</f>
        <v/>
      </c>
      <c r="F23" s="7" t="str">
        <f>IF(ISNUMBER('Race 5'!A23),'Race 5'!H23,"")</f>
        <v/>
      </c>
      <c r="G23" s="13" t="str">
        <f>IF(ISNUMBER('Race 5'!A23),'Race 5'!O23/60,"")</f>
        <v/>
      </c>
      <c r="H23" s="19" t="str">
        <f>IF(A23="","",IF(E23="Men",VLOOKUP(F23,'Time trial standards'!A$3:B$82,2,FALSE),VLOOKUP(F23,'Time trial standards'!A$3:C$82,3,FALSE)))</f>
        <v/>
      </c>
      <c r="I23" s="15" t="str">
        <f t="shared" si="1"/>
        <v/>
      </c>
      <c r="J23" s="15" t="str">
        <f t="shared" si="2"/>
        <v/>
      </c>
      <c r="K23" s="20" t="str">
        <f t="shared" si="3"/>
        <v/>
      </c>
      <c r="L23" s="7" t="str">
        <f t="shared" si="0"/>
        <v/>
      </c>
    </row>
    <row r="24" spans="1:12" x14ac:dyDescent="0.15">
      <c r="A24" s="8" t="str">
        <f>IF(ISNUMBER('Race 5'!A24),'Race 5'!A24,"")</f>
        <v/>
      </c>
      <c r="B24" s="18" t="str">
        <f>IF(ISNUMBER('Race 5'!A24),'Race 5'!B28,"")</f>
        <v/>
      </c>
      <c r="C24" s="7" t="str">
        <f>IF(ISNUMBER('Race 5'!A24),'Race 5'!C24&amp;" "&amp;'Race 5'!D24,"")</f>
        <v/>
      </c>
      <c r="D24" s="7" t="str">
        <f>IF(ISNUMBER('Race 5'!A24),'Race 5'!G24,"")</f>
        <v/>
      </c>
      <c r="E24" s="7" t="str">
        <f>IF(ISNUMBER('Race 5'!A24),'Race 5'!I24,"")</f>
        <v/>
      </c>
      <c r="F24" s="7" t="str">
        <f>IF(ISNUMBER('Race 5'!A24),'Race 5'!H24,"")</f>
        <v/>
      </c>
      <c r="G24" s="13" t="str">
        <f>IF(ISNUMBER('Race 5'!A24),'Race 5'!O24/60,"")</f>
        <v/>
      </c>
      <c r="H24" s="19" t="str">
        <f>IF(A24="","",IF(E24="Men",VLOOKUP(F24,'Time trial standards'!A$3:B$82,2,FALSE),VLOOKUP(F24,'Time trial standards'!A$3:C$82,3,FALSE)))</f>
        <v/>
      </c>
      <c r="I24" s="15" t="str">
        <f t="shared" si="1"/>
        <v/>
      </c>
      <c r="J24" s="15" t="str">
        <f t="shared" si="2"/>
        <v/>
      </c>
      <c r="K24" s="20" t="str">
        <f t="shared" si="3"/>
        <v/>
      </c>
      <c r="L24" s="7" t="str">
        <f t="shared" si="0"/>
        <v/>
      </c>
    </row>
    <row r="25" spans="1:12" x14ac:dyDescent="0.15">
      <c r="A25" s="8" t="str">
        <f>IF(ISNUMBER('Race 5'!A25),'Race 5'!A25,"")</f>
        <v/>
      </c>
      <c r="B25" s="18" t="str">
        <f>IF(ISNUMBER('Race 5'!A25),'Race 5'!B29,"")</f>
        <v/>
      </c>
      <c r="C25" s="7" t="str">
        <f>IF(ISNUMBER('Race 5'!A25),'Race 5'!C25&amp;" "&amp;'Race 5'!D25,"")</f>
        <v/>
      </c>
      <c r="D25" s="7" t="str">
        <f>IF(ISNUMBER('Race 5'!A25),'Race 5'!G25,"")</f>
        <v/>
      </c>
      <c r="E25" s="7" t="str">
        <f>IF(ISNUMBER('Race 5'!A25),'Race 5'!I25,"")</f>
        <v/>
      </c>
      <c r="F25" s="7" t="str">
        <f>IF(ISNUMBER('Race 5'!A25),'Race 5'!H25,"")</f>
        <v/>
      </c>
      <c r="G25" s="13" t="str">
        <f>IF(ISNUMBER('Race 5'!A25),'Race 5'!O25/60,"")</f>
        <v/>
      </c>
      <c r="H25" s="19" t="str">
        <f>IF(A25="","",IF(E25="Men",VLOOKUP(F25,'Time trial standards'!A$3:B$82,2,FALSE),VLOOKUP(F25,'Time trial standards'!A$3:C$82,3,FALSE)))</f>
        <v/>
      </c>
      <c r="I25" s="15" t="str">
        <f t="shared" si="1"/>
        <v/>
      </c>
      <c r="J25" s="15" t="str">
        <f t="shared" si="2"/>
        <v/>
      </c>
      <c r="K25" s="20" t="str">
        <f t="shared" si="3"/>
        <v/>
      </c>
      <c r="L25" s="7" t="str">
        <f t="shared" si="0"/>
        <v/>
      </c>
    </row>
    <row r="26" spans="1:12" x14ac:dyDescent="0.15">
      <c r="A26" s="8" t="str">
        <f>IF(ISNUMBER('Race 5'!A26),'Race 5'!A26,"")</f>
        <v/>
      </c>
      <c r="B26" s="18" t="str">
        <f>IF(ISNUMBER('Race 5'!A26),'Race 5'!B30,"")</f>
        <v/>
      </c>
      <c r="C26" s="7" t="str">
        <f>IF(ISNUMBER('Race 5'!A26),'Race 5'!C26&amp;" "&amp;'Race 5'!D26,"")</f>
        <v/>
      </c>
      <c r="D26" s="7" t="str">
        <f>IF(ISNUMBER('Race 5'!A26),'Race 5'!G26,"")</f>
        <v/>
      </c>
      <c r="E26" s="7" t="str">
        <f>IF(ISNUMBER('Race 5'!A26),'Race 5'!I26,"")</f>
        <v/>
      </c>
      <c r="F26" s="7" t="str">
        <f>IF(ISNUMBER('Race 5'!A26),'Race 5'!H26,"")</f>
        <v/>
      </c>
      <c r="G26" s="13" t="str">
        <f>IF(ISNUMBER('Race 5'!A26),'Race 5'!O26/60,"")</f>
        <v/>
      </c>
      <c r="H26" s="19" t="str">
        <f>IF(A26="","",IF(E26="Men",VLOOKUP(F26,'Time trial standards'!A$3:B$82,2,FALSE),VLOOKUP(F26,'Time trial standards'!A$3:C$82,3,FALSE)))</f>
        <v/>
      </c>
      <c r="I26" s="15" t="str">
        <f t="shared" si="1"/>
        <v/>
      </c>
      <c r="J26" s="15" t="str">
        <f t="shared" si="2"/>
        <v/>
      </c>
      <c r="K26" s="20" t="str">
        <f t="shared" si="3"/>
        <v/>
      </c>
      <c r="L26" s="7" t="str">
        <f t="shared" si="0"/>
        <v/>
      </c>
    </row>
    <row r="27" spans="1:12" x14ac:dyDescent="0.15">
      <c r="A27" s="8" t="str">
        <f>IF(ISNUMBER('Race 5'!A27),'Race 5'!A27,"")</f>
        <v/>
      </c>
      <c r="B27" s="18" t="str">
        <f>IF(ISNUMBER('Race 5'!A27),'Race 5'!B31,"")</f>
        <v/>
      </c>
      <c r="C27" s="7" t="str">
        <f>IF(ISNUMBER('Race 5'!A27),'Race 5'!C27&amp;" "&amp;'Race 5'!D27,"")</f>
        <v/>
      </c>
      <c r="D27" s="7" t="str">
        <f>IF(ISNUMBER('Race 5'!A27),'Race 5'!G27,"")</f>
        <v/>
      </c>
      <c r="E27" s="7" t="str">
        <f>IF(ISNUMBER('Race 5'!A27),'Race 5'!I27,"")</f>
        <v/>
      </c>
      <c r="F27" s="7" t="str">
        <f>IF(ISNUMBER('Race 5'!A27),'Race 5'!H27,"")</f>
        <v/>
      </c>
      <c r="G27" s="13" t="str">
        <f>IF(ISNUMBER('Race 5'!A27),'Race 5'!O27/60,"")</f>
        <v/>
      </c>
      <c r="H27" s="19" t="str">
        <f>IF(A27="","",IF(E27="Men",VLOOKUP(F27,'Time trial standards'!A$3:B$82,2,FALSE),VLOOKUP(F27,'Time trial standards'!A$3:C$82,3,FALSE)))</f>
        <v/>
      </c>
      <c r="I27" s="15" t="str">
        <f t="shared" si="1"/>
        <v/>
      </c>
      <c r="J27" s="15" t="str">
        <f t="shared" si="2"/>
        <v/>
      </c>
      <c r="K27" s="20" t="str">
        <f t="shared" si="3"/>
        <v/>
      </c>
      <c r="L27" s="7" t="str">
        <f t="shared" si="0"/>
        <v/>
      </c>
    </row>
    <row r="28" spans="1:12" x14ac:dyDescent="0.15">
      <c r="A28" s="8" t="str">
        <f>IF(ISNUMBER('Race 5'!A28),'Race 5'!A28,"")</f>
        <v/>
      </c>
      <c r="B28" s="18" t="str">
        <f>IF(ISNUMBER('Race 5'!A28),'Race 5'!B32,"")</f>
        <v/>
      </c>
      <c r="C28" s="7" t="str">
        <f>IF(ISNUMBER('Race 5'!A28),'Race 5'!C28&amp;" "&amp;'Race 5'!D28,"")</f>
        <v/>
      </c>
      <c r="D28" s="7" t="str">
        <f>IF(ISNUMBER('Race 5'!A28),'Race 5'!G28,"")</f>
        <v/>
      </c>
      <c r="E28" s="7" t="str">
        <f>IF(ISNUMBER('Race 5'!A28),'Race 5'!I28,"")</f>
        <v/>
      </c>
      <c r="F28" s="7" t="str">
        <f>IF(ISNUMBER('Race 5'!A28),'Race 5'!H28,"")</f>
        <v/>
      </c>
      <c r="G28" s="13" t="str">
        <f>IF(ISNUMBER('Race 5'!A28),'Race 5'!O28/60,"")</f>
        <v/>
      </c>
      <c r="H28" s="19" t="str">
        <f>IF(A28="","",IF(E28="Men",VLOOKUP(F28,'Time trial standards'!A$3:B$82,2,FALSE),VLOOKUP(F28,'Time trial standards'!A$3:C$82,3,FALSE)))</f>
        <v/>
      </c>
      <c r="I28" s="15" t="str">
        <f t="shared" si="1"/>
        <v/>
      </c>
      <c r="J28" s="15" t="str">
        <f t="shared" si="2"/>
        <v/>
      </c>
      <c r="K28" s="20" t="str">
        <f t="shared" si="3"/>
        <v/>
      </c>
      <c r="L28" s="7" t="str">
        <f t="shared" si="0"/>
        <v/>
      </c>
    </row>
    <row r="29" spans="1:12" x14ac:dyDescent="0.15">
      <c r="A29" s="8" t="str">
        <f>IF(ISNUMBER('Race 5'!A29),'Race 5'!A29,"")</f>
        <v/>
      </c>
      <c r="B29" s="18" t="str">
        <f>IF(ISNUMBER('Race 5'!A29),'Race 5'!B33,"")</f>
        <v/>
      </c>
      <c r="C29" s="7" t="str">
        <f>IF(ISNUMBER('Race 5'!A29),'Race 5'!C29&amp;" "&amp;'Race 5'!D29,"")</f>
        <v/>
      </c>
      <c r="D29" s="7" t="str">
        <f>IF(ISNUMBER('Race 5'!A29),'Race 5'!G29,"")</f>
        <v/>
      </c>
      <c r="E29" s="7" t="str">
        <f>IF(ISNUMBER('Race 5'!A29),'Race 5'!I29,"")</f>
        <v/>
      </c>
      <c r="F29" s="7" t="str">
        <f>IF(ISNUMBER('Race 5'!A29),'Race 5'!H29,"")</f>
        <v/>
      </c>
      <c r="G29" s="13" t="str">
        <f>IF(ISNUMBER('Race 5'!A29),'Race 5'!O29/60,"")</f>
        <v/>
      </c>
      <c r="H29" s="19" t="str">
        <f>IF(A29="","",IF(E29="Men",VLOOKUP(F29,'Time trial standards'!A$3:B$82,2,FALSE),VLOOKUP(F29,'Time trial standards'!A$3:C$82,3,FALSE)))</f>
        <v/>
      </c>
      <c r="I29" s="15" t="str">
        <f t="shared" si="1"/>
        <v/>
      </c>
      <c r="J29" s="15" t="str">
        <f t="shared" si="2"/>
        <v/>
      </c>
      <c r="K29" s="20" t="str">
        <f t="shared" si="3"/>
        <v/>
      </c>
      <c r="L29" s="7" t="str">
        <f t="shared" si="0"/>
        <v/>
      </c>
    </row>
    <row r="30" spans="1:12" x14ac:dyDescent="0.15">
      <c r="A30" s="8" t="str">
        <f>IF(ISNUMBER('Race 5'!A30),'Race 5'!A30,"")</f>
        <v/>
      </c>
      <c r="B30" s="18" t="str">
        <f>IF(ISNUMBER('Race 5'!A30),'Race 5'!B34,"")</f>
        <v/>
      </c>
      <c r="C30" s="7" t="str">
        <f>IF(ISNUMBER('Race 5'!A30),'Race 5'!C30&amp;" "&amp;'Race 5'!D30,"")</f>
        <v/>
      </c>
      <c r="D30" s="7" t="str">
        <f>IF(ISNUMBER('Race 5'!A30),'Race 5'!G30,"")</f>
        <v/>
      </c>
      <c r="E30" s="7" t="str">
        <f>IF(ISNUMBER('Race 5'!A30),'Race 5'!I30,"")</f>
        <v/>
      </c>
      <c r="F30" s="7" t="str">
        <f>IF(ISNUMBER('Race 5'!A30),'Race 5'!H30,"")</f>
        <v/>
      </c>
      <c r="G30" s="13" t="str">
        <f>IF(ISNUMBER('Race 5'!A30),'Race 5'!O30/60,"")</f>
        <v/>
      </c>
      <c r="H30" s="19" t="str">
        <f>IF(A30="","",IF(E30="Men",VLOOKUP(F30,'Time trial standards'!A$3:B$82,2,FALSE),VLOOKUP(F30,'Time trial standards'!A$3:C$82,3,FALSE)))</f>
        <v/>
      </c>
      <c r="I30" s="15" t="str">
        <f t="shared" si="1"/>
        <v/>
      </c>
      <c r="J30" s="15" t="str">
        <f t="shared" si="2"/>
        <v/>
      </c>
      <c r="K30" s="20" t="str">
        <f t="shared" si="3"/>
        <v/>
      </c>
      <c r="L30" s="7" t="str">
        <f t="shared" si="0"/>
        <v/>
      </c>
    </row>
    <row r="31" spans="1:12" x14ac:dyDescent="0.15">
      <c r="A31" s="8" t="str">
        <f>IF(ISNUMBER('Race 5'!A31),'Race 5'!A31,"")</f>
        <v/>
      </c>
      <c r="B31" s="18" t="str">
        <f>IF(ISNUMBER('Race 5'!A31),'Race 5'!B35,"")</f>
        <v/>
      </c>
      <c r="C31" s="7" t="str">
        <f>IF(ISNUMBER('Race 5'!A31),'Race 5'!C31&amp;" "&amp;'Race 5'!D31,"")</f>
        <v/>
      </c>
      <c r="D31" s="7" t="str">
        <f>IF(ISNUMBER('Race 5'!A31),'Race 5'!G31,"")</f>
        <v/>
      </c>
      <c r="E31" s="7" t="str">
        <f>IF(ISNUMBER('Race 5'!A31),'Race 5'!I31,"")</f>
        <v/>
      </c>
      <c r="F31" s="7" t="str">
        <f>IF(ISNUMBER('Race 5'!A31),'Race 5'!H31,"")</f>
        <v/>
      </c>
      <c r="G31" s="13" t="str">
        <f>IF(ISNUMBER('Race 5'!A31),'Race 5'!O31/60,"")</f>
        <v/>
      </c>
      <c r="H31" s="19" t="str">
        <f>IF(A31="","",IF(E31="Men",VLOOKUP(F31,'Time trial standards'!A$3:B$82,2,FALSE),VLOOKUP(F31,'Time trial standards'!A$3:C$82,3,FALSE)))</f>
        <v/>
      </c>
      <c r="I31" s="15" t="str">
        <f t="shared" si="1"/>
        <v/>
      </c>
      <c r="J31" s="15" t="str">
        <f t="shared" si="2"/>
        <v/>
      </c>
      <c r="K31" s="20" t="str">
        <f t="shared" si="3"/>
        <v/>
      </c>
      <c r="L31" s="7" t="str">
        <f t="shared" si="0"/>
        <v/>
      </c>
    </row>
    <row r="32" spans="1:12" x14ac:dyDescent="0.15">
      <c r="A32" s="8" t="str">
        <f>IF(ISNUMBER('Race 5'!A32),'Race 5'!A32,"")</f>
        <v/>
      </c>
      <c r="B32" s="18" t="str">
        <f>IF(ISNUMBER('Race 5'!A32),'Race 5'!B36,"")</f>
        <v/>
      </c>
      <c r="C32" s="7" t="str">
        <f>IF(ISNUMBER('Race 5'!A32),'Race 5'!C32&amp;" "&amp;'Race 5'!D32,"")</f>
        <v/>
      </c>
      <c r="D32" s="7" t="str">
        <f>IF(ISNUMBER('Race 5'!A32),'Race 5'!G32,"")</f>
        <v/>
      </c>
      <c r="E32" s="7" t="str">
        <f>IF(ISNUMBER('Race 5'!A32),'Race 5'!I32,"")</f>
        <v/>
      </c>
      <c r="F32" s="7" t="str">
        <f>IF(ISNUMBER('Race 5'!A32),'Race 5'!H32,"")</f>
        <v/>
      </c>
      <c r="G32" s="13" t="str">
        <f>IF(ISNUMBER('Race 5'!A32),'Race 5'!O32/60,"")</f>
        <v/>
      </c>
      <c r="H32" s="19" t="str">
        <f>IF(A32="","",IF(E32="Men",VLOOKUP(F32,'Time trial standards'!A$3:B$82,2,FALSE),VLOOKUP(F32,'Time trial standards'!A$3:C$82,3,FALSE)))</f>
        <v/>
      </c>
      <c r="I32" s="15" t="str">
        <f t="shared" si="1"/>
        <v/>
      </c>
      <c r="J32" s="15" t="str">
        <f t="shared" si="2"/>
        <v/>
      </c>
      <c r="K32" s="20" t="str">
        <f t="shared" si="3"/>
        <v/>
      </c>
      <c r="L32" s="7" t="str">
        <f t="shared" si="0"/>
        <v/>
      </c>
    </row>
    <row r="33" spans="1:12" x14ac:dyDescent="0.15">
      <c r="A33" s="8" t="str">
        <f>IF(ISNUMBER('Race 5'!A33),'Race 5'!A33,"")</f>
        <v/>
      </c>
      <c r="B33" s="18" t="str">
        <f>IF(ISNUMBER('Race 5'!A33),'Race 5'!B37,"")</f>
        <v/>
      </c>
      <c r="C33" s="7" t="str">
        <f>IF(ISNUMBER('Race 5'!A33),'Race 5'!C33&amp;" "&amp;'Race 5'!D33,"")</f>
        <v/>
      </c>
      <c r="D33" s="7" t="str">
        <f>IF(ISNUMBER('Race 5'!A33),'Race 5'!G33,"")</f>
        <v/>
      </c>
      <c r="E33" s="7" t="str">
        <f>IF(ISNUMBER('Race 5'!A33),'Race 5'!I33,"")</f>
        <v/>
      </c>
      <c r="F33" s="7" t="str">
        <f>IF(ISNUMBER('Race 5'!A33),'Race 5'!H33,"")</f>
        <v/>
      </c>
      <c r="G33" s="13" t="str">
        <f>IF(ISNUMBER('Race 5'!A33),'Race 5'!O33/60,"")</f>
        <v/>
      </c>
      <c r="H33" s="19" t="str">
        <f>IF(A33="","",IF(E33="Men",VLOOKUP(F33,'Time trial standards'!A$3:B$82,2,FALSE),VLOOKUP(F33,'Time trial standards'!A$3:C$82,3,FALSE)))</f>
        <v/>
      </c>
      <c r="I33" s="15" t="str">
        <f t="shared" si="1"/>
        <v/>
      </c>
      <c r="J33" s="15" t="str">
        <f t="shared" si="2"/>
        <v/>
      </c>
      <c r="K33" s="20" t="str">
        <f t="shared" si="3"/>
        <v/>
      </c>
      <c r="L33" s="7" t="str">
        <f t="shared" si="0"/>
        <v/>
      </c>
    </row>
    <row r="34" spans="1:12" x14ac:dyDescent="0.15">
      <c r="A34" s="8" t="str">
        <f>IF(ISNUMBER('Race 5'!A34),'Race 5'!A34,"")</f>
        <v/>
      </c>
      <c r="B34" s="18" t="str">
        <f>IF(ISNUMBER('Race 5'!A34),'Race 5'!B38,"")</f>
        <v/>
      </c>
      <c r="C34" s="7" t="str">
        <f>IF(ISNUMBER('Race 5'!A34),'Race 5'!C34&amp;" "&amp;'Race 5'!D34,"")</f>
        <v/>
      </c>
      <c r="D34" s="7" t="str">
        <f>IF(ISNUMBER('Race 5'!A34),'Race 5'!G34,"")</f>
        <v/>
      </c>
      <c r="E34" s="7" t="str">
        <f>IF(ISNUMBER('Race 5'!A34),'Race 5'!I34,"")</f>
        <v/>
      </c>
      <c r="F34" s="7" t="str">
        <f>IF(ISNUMBER('Race 5'!A34),'Race 5'!H34,"")</f>
        <v/>
      </c>
      <c r="G34" s="13" t="str">
        <f>IF(ISNUMBER('Race 5'!A34),'Race 5'!O34/60,"")</f>
        <v/>
      </c>
      <c r="H34" s="19" t="str">
        <f>IF(A34="","",IF(E34="Men",VLOOKUP(F34,'Time trial standards'!A$3:B$82,2,FALSE),VLOOKUP(F34,'Time trial standards'!A$3:C$82,3,FALSE)))</f>
        <v/>
      </c>
      <c r="I34" s="15" t="str">
        <f t="shared" si="1"/>
        <v/>
      </c>
      <c r="J34" s="15" t="str">
        <f t="shared" si="2"/>
        <v/>
      </c>
      <c r="K34" s="20" t="str">
        <f t="shared" si="3"/>
        <v/>
      </c>
      <c r="L34" s="7" t="str">
        <f t="shared" ref="L34:L65" si="4">IF(K34="","",RANK(K34,K$2:K$100,1))</f>
        <v/>
      </c>
    </row>
    <row r="35" spans="1:12" x14ac:dyDescent="0.15">
      <c r="A35" s="8" t="str">
        <f>IF(ISNUMBER('Race 5'!A35),'Race 5'!A35,"")</f>
        <v/>
      </c>
      <c r="B35" s="18" t="str">
        <f>IF(ISNUMBER('Race 5'!A35),'Race 5'!B39,"")</f>
        <v/>
      </c>
      <c r="C35" s="7" t="str">
        <f>IF(ISNUMBER('Race 5'!A35),'Race 5'!C35&amp;" "&amp;'Race 5'!D35,"")</f>
        <v/>
      </c>
      <c r="D35" s="7" t="str">
        <f>IF(ISNUMBER('Race 5'!A35),'Race 5'!G35,"")</f>
        <v/>
      </c>
      <c r="E35" s="7" t="str">
        <f>IF(ISNUMBER('Race 5'!A35),'Race 5'!I35,"")</f>
        <v/>
      </c>
      <c r="F35" s="7" t="str">
        <f>IF(ISNUMBER('Race 5'!A35),'Race 5'!H35,"")</f>
        <v/>
      </c>
      <c r="G35" s="13" t="str">
        <f>IF(ISNUMBER('Race 5'!A35),'Race 5'!O35/60,"")</f>
        <v/>
      </c>
      <c r="H35" s="19" t="str">
        <f>IF(A35="","",IF(E35="Men",VLOOKUP(F35,'Time trial standards'!A$3:B$82,2,FALSE),VLOOKUP(F35,'Time trial standards'!A$3:C$82,3,FALSE)))</f>
        <v/>
      </c>
      <c r="I35" s="15" t="str">
        <f t="shared" si="1"/>
        <v/>
      </c>
      <c r="J35" s="15" t="str">
        <f t="shared" si="2"/>
        <v/>
      </c>
      <c r="K35" s="20" t="str">
        <f t="shared" si="3"/>
        <v/>
      </c>
      <c r="L35" s="7" t="str">
        <f t="shared" si="4"/>
        <v/>
      </c>
    </row>
    <row r="36" spans="1:12" x14ac:dyDescent="0.15">
      <c r="A36" s="8" t="str">
        <f>IF(ISNUMBER('Race 5'!A36),'Race 5'!A36,"")</f>
        <v/>
      </c>
      <c r="B36" s="18" t="str">
        <f>IF(ISNUMBER('Race 5'!A36),'Race 5'!B40,"")</f>
        <v/>
      </c>
      <c r="C36" s="7" t="str">
        <f>IF(ISNUMBER('Race 5'!A36),'Race 5'!C36&amp;" "&amp;'Race 5'!D36,"")</f>
        <v/>
      </c>
      <c r="D36" s="7" t="str">
        <f>IF(ISNUMBER('Race 5'!A36),'Race 5'!G36,"")</f>
        <v/>
      </c>
      <c r="E36" s="7" t="str">
        <f>IF(ISNUMBER('Race 5'!A36),'Race 5'!I36,"")</f>
        <v/>
      </c>
      <c r="F36" s="7" t="str">
        <f>IF(ISNUMBER('Race 5'!A36),'Race 5'!H36,"")</f>
        <v/>
      </c>
      <c r="G36" s="13" t="str">
        <f>IF(ISNUMBER('Race 5'!A36),'Race 5'!O36/60,"")</f>
        <v/>
      </c>
      <c r="H36" s="19" t="str">
        <f>IF(A36="","",IF(E36="Men",VLOOKUP(F36,'Time trial standards'!A$3:B$82,2,FALSE),VLOOKUP(F36,'Time trial standards'!A$3:C$82,3,FALSE)))</f>
        <v/>
      </c>
      <c r="I36" s="15" t="str">
        <f t="shared" si="1"/>
        <v/>
      </c>
      <c r="J36" s="15" t="str">
        <f t="shared" si="2"/>
        <v/>
      </c>
      <c r="K36" s="20" t="str">
        <f t="shared" si="3"/>
        <v/>
      </c>
      <c r="L36" s="7" t="str">
        <f t="shared" si="4"/>
        <v/>
      </c>
    </row>
    <row r="37" spans="1:12" x14ac:dyDescent="0.15">
      <c r="A37" s="8" t="str">
        <f>IF(ISNUMBER('Race 5'!A37),'Race 5'!A37,"")</f>
        <v/>
      </c>
      <c r="B37" s="18" t="str">
        <f>IF(ISNUMBER('Race 5'!A37),'Race 5'!B41,"")</f>
        <v/>
      </c>
      <c r="C37" s="7" t="str">
        <f>IF(ISNUMBER('Race 5'!A37),'Race 5'!C37&amp;" "&amp;'Race 5'!D37,"")</f>
        <v/>
      </c>
      <c r="D37" s="7" t="str">
        <f>IF(ISNUMBER('Race 5'!A37),'Race 5'!G37,"")</f>
        <v/>
      </c>
      <c r="E37" s="7" t="str">
        <f>IF(ISNUMBER('Race 5'!A37),'Race 5'!I37,"")</f>
        <v/>
      </c>
      <c r="F37" s="7" t="str">
        <f>IF(ISNUMBER('Race 5'!A37),'Race 5'!H37,"")</f>
        <v/>
      </c>
      <c r="G37" s="13" t="str">
        <f>IF(ISNUMBER('Race 5'!A37),'Race 5'!O37/60,"")</f>
        <v/>
      </c>
      <c r="H37" s="19" t="str">
        <f>IF(A37="","",IF(E37="Men",VLOOKUP(F37,'Time trial standards'!A$3:B$82,2,FALSE),VLOOKUP(F37,'Time trial standards'!A$3:C$82,3,FALSE)))</f>
        <v/>
      </c>
      <c r="I37" s="15" t="str">
        <f t="shared" si="1"/>
        <v/>
      </c>
      <c r="J37" s="15" t="str">
        <f t="shared" si="2"/>
        <v/>
      </c>
      <c r="K37" s="20" t="str">
        <f t="shared" si="3"/>
        <v/>
      </c>
      <c r="L37" s="7" t="str">
        <f t="shared" si="4"/>
        <v/>
      </c>
    </row>
    <row r="38" spans="1:12" x14ac:dyDescent="0.15">
      <c r="A38" s="8" t="str">
        <f>IF(ISNUMBER('Race 5'!A38),'Race 5'!A38,"")</f>
        <v/>
      </c>
      <c r="B38" s="18" t="str">
        <f>IF(ISNUMBER('Race 5'!A38),'Race 5'!B42,"")</f>
        <v/>
      </c>
      <c r="C38" s="7" t="str">
        <f>IF(ISNUMBER('Race 5'!A38),'Race 5'!C38&amp;" "&amp;'Race 5'!D38,"")</f>
        <v/>
      </c>
      <c r="D38" s="7" t="str">
        <f>IF(ISNUMBER('Race 5'!A38),'Race 5'!G38,"")</f>
        <v/>
      </c>
      <c r="E38" s="7" t="str">
        <f>IF(ISNUMBER('Race 5'!A38),'Race 5'!I38,"")</f>
        <v/>
      </c>
      <c r="F38" s="7" t="str">
        <f>IF(ISNUMBER('Race 5'!A38),'Race 5'!H38,"")</f>
        <v/>
      </c>
      <c r="G38" s="13" t="str">
        <f>IF(ISNUMBER('Race 5'!A38),'Race 5'!O38/60,"")</f>
        <v/>
      </c>
      <c r="H38" s="19" t="str">
        <f>IF(A38="","",IF(E38="Men",VLOOKUP(F38,'Time trial standards'!A$3:B$82,2,FALSE),VLOOKUP(F38,'Time trial standards'!A$3:C$82,3,FALSE)))</f>
        <v/>
      </c>
      <c r="I38" s="15" t="str">
        <f t="shared" si="1"/>
        <v/>
      </c>
      <c r="J38" s="15" t="str">
        <f t="shared" si="2"/>
        <v/>
      </c>
      <c r="K38" s="20" t="str">
        <f t="shared" si="3"/>
        <v/>
      </c>
      <c r="L38" s="7" t="str">
        <f t="shared" si="4"/>
        <v/>
      </c>
    </row>
    <row r="39" spans="1:12" x14ac:dyDescent="0.15">
      <c r="A39" s="8" t="str">
        <f>IF(ISNUMBER('Race 5'!A39),'Race 5'!A39,"")</f>
        <v/>
      </c>
      <c r="B39" s="18" t="str">
        <f>IF(ISNUMBER('Race 5'!A39),'Race 5'!B43,"")</f>
        <v/>
      </c>
      <c r="C39" s="7" t="str">
        <f>IF(ISNUMBER('Race 5'!A39),'Race 5'!C39&amp;" "&amp;'Race 5'!D39,"")</f>
        <v/>
      </c>
      <c r="D39" s="7" t="str">
        <f>IF(ISNUMBER('Race 5'!A39),'Race 5'!G39,"")</f>
        <v/>
      </c>
      <c r="E39" s="7" t="str">
        <f>IF(ISNUMBER('Race 5'!A39),'Race 5'!I39,"")</f>
        <v/>
      </c>
      <c r="F39" s="7" t="str">
        <f>IF(ISNUMBER('Race 5'!A39),'Race 5'!H39,"")</f>
        <v/>
      </c>
      <c r="G39" s="13" t="str">
        <f>IF(ISNUMBER('Race 5'!A39),'Race 5'!O39/60,"")</f>
        <v/>
      </c>
      <c r="H39" s="19" t="str">
        <f>IF(A39="","",IF(E39="Men",VLOOKUP(F39,'Time trial standards'!A$3:B$82,2,FALSE),VLOOKUP(F39,'Time trial standards'!A$3:C$82,3,FALSE)))</f>
        <v/>
      </c>
      <c r="I39" s="15" t="str">
        <f t="shared" si="1"/>
        <v/>
      </c>
      <c r="J39" s="15" t="str">
        <f t="shared" si="2"/>
        <v/>
      </c>
      <c r="K39" s="20" t="str">
        <f t="shared" si="3"/>
        <v/>
      </c>
      <c r="L39" s="7" t="str">
        <f t="shared" si="4"/>
        <v/>
      </c>
    </row>
    <row r="40" spans="1:12" x14ac:dyDescent="0.15">
      <c r="A40" s="8" t="str">
        <f>IF(ISNUMBER('Race 5'!A40),'Race 5'!A40,"")</f>
        <v/>
      </c>
      <c r="B40" s="18" t="str">
        <f>IF(ISNUMBER('Race 5'!A40),'Race 5'!B44,"")</f>
        <v/>
      </c>
      <c r="C40" s="7" t="str">
        <f>IF(ISNUMBER('Race 5'!A40),'Race 5'!C40&amp;" "&amp;'Race 5'!D40,"")</f>
        <v/>
      </c>
      <c r="D40" s="7" t="str">
        <f>IF(ISNUMBER('Race 5'!A40),'Race 5'!G40,"")</f>
        <v/>
      </c>
      <c r="E40" s="7" t="str">
        <f>IF(ISNUMBER('Race 5'!A40),'Race 5'!I40,"")</f>
        <v/>
      </c>
      <c r="F40" s="7" t="str">
        <f>IF(ISNUMBER('Race 5'!A40),'Race 5'!H40,"")</f>
        <v/>
      </c>
      <c r="G40" s="13" t="str">
        <f>IF(ISNUMBER('Race 5'!A40),'Race 5'!O40/60,"")</f>
        <v/>
      </c>
      <c r="H40" s="19" t="str">
        <f>IF(A40="","",IF(E40="Men",VLOOKUP(F40,'Time trial standards'!A$3:B$82,2,FALSE),VLOOKUP(F40,'Time trial standards'!A$3:C$82,3,FALSE)))</f>
        <v/>
      </c>
      <c r="I40" s="15" t="str">
        <f t="shared" si="1"/>
        <v/>
      </c>
      <c r="J40" s="15" t="str">
        <f t="shared" si="2"/>
        <v/>
      </c>
      <c r="K40" s="20" t="str">
        <f t="shared" si="3"/>
        <v/>
      </c>
      <c r="L40" s="7" t="str">
        <f t="shared" si="4"/>
        <v/>
      </c>
    </row>
    <row r="41" spans="1:12" x14ac:dyDescent="0.15">
      <c r="A41" s="8" t="str">
        <f>IF(ISNUMBER('Race 5'!A41),'Race 5'!A41,"")</f>
        <v/>
      </c>
      <c r="B41" s="18" t="str">
        <f>IF(ISNUMBER('Race 5'!A41),'Race 5'!B45,"")</f>
        <v/>
      </c>
      <c r="C41" s="7" t="str">
        <f>IF(ISNUMBER('Race 5'!A41),'Race 5'!C41&amp;" "&amp;'Race 5'!D41,"")</f>
        <v/>
      </c>
      <c r="D41" s="7" t="str">
        <f>IF(ISNUMBER('Race 5'!A41),'Race 5'!G41,"")</f>
        <v/>
      </c>
      <c r="E41" s="7" t="str">
        <f>IF(ISNUMBER('Race 5'!A41),'Race 5'!I41,"")</f>
        <v/>
      </c>
      <c r="F41" s="7" t="str">
        <f>IF(ISNUMBER('Race 5'!A41),'Race 5'!H41,"")</f>
        <v/>
      </c>
      <c r="G41" s="13" t="str">
        <f>IF(ISNUMBER('Race 5'!A41),'Race 5'!O41/60,"")</f>
        <v/>
      </c>
      <c r="H41" s="19" t="str">
        <f>IF(A41="","",IF(E41="Men",VLOOKUP(F41,'Time trial standards'!A$3:B$82,2,FALSE),VLOOKUP(F41,'Time trial standards'!A$3:C$82,3,FALSE)))</f>
        <v/>
      </c>
      <c r="I41" s="15" t="str">
        <f t="shared" si="1"/>
        <v/>
      </c>
      <c r="J41" s="15" t="str">
        <f t="shared" si="2"/>
        <v/>
      </c>
      <c r="K41" s="20" t="str">
        <f t="shared" si="3"/>
        <v/>
      </c>
      <c r="L41" s="7" t="str">
        <f t="shared" si="4"/>
        <v/>
      </c>
    </row>
    <row r="42" spans="1:12" x14ac:dyDescent="0.15">
      <c r="A42" s="8" t="str">
        <f>IF(ISNUMBER('Race 5'!A42),'Race 5'!A42,"")</f>
        <v/>
      </c>
      <c r="B42" s="18" t="str">
        <f>IF(ISNUMBER('Race 5'!A42),'Race 5'!B46,"")</f>
        <v/>
      </c>
      <c r="C42" s="7" t="str">
        <f>IF(ISNUMBER('Race 5'!A42),'Race 5'!C42&amp;" "&amp;'Race 5'!D42,"")</f>
        <v/>
      </c>
      <c r="D42" s="7" t="str">
        <f>IF(ISNUMBER('Race 5'!A42),'Race 5'!G42,"")</f>
        <v/>
      </c>
      <c r="E42" s="7" t="str">
        <f>IF(ISNUMBER('Race 5'!A42),'Race 5'!I42,"")</f>
        <v/>
      </c>
      <c r="F42" s="7" t="str">
        <f>IF(ISNUMBER('Race 5'!A42),'Race 5'!H42,"")</f>
        <v/>
      </c>
      <c r="G42" s="13" t="str">
        <f>IF(ISNUMBER('Race 5'!A42),'Race 5'!O42/60,"")</f>
        <v/>
      </c>
      <c r="H42" s="19" t="str">
        <f>IF(A42="","",IF(E42="Men",VLOOKUP(F42,'Time trial standards'!A$3:B$82,2,FALSE),VLOOKUP(F42,'Time trial standards'!A$3:C$82,3,FALSE)))</f>
        <v/>
      </c>
      <c r="I42" s="15" t="str">
        <f t="shared" si="1"/>
        <v/>
      </c>
      <c r="J42" s="15" t="str">
        <f t="shared" si="2"/>
        <v/>
      </c>
      <c r="K42" s="20" t="str">
        <f t="shared" si="3"/>
        <v/>
      </c>
      <c r="L42" s="7" t="str">
        <f t="shared" si="4"/>
        <v/>
      </c>
    </row>
    <row r="43" spans="1:12" x14ac:dyDescent="0.15">
      <c r="A43" s="8" t="str">
        <f>IF(ISNUMBER('Race 5'!A43),'Race 5'!A43,"")</f>
        <v/>
      </c>
      <c r="B43" s="18" t="str">
        <f>IF(ISNUMBER('Race 5'!A43),'Race 5'!B47,"")</f>
        <v/>
      </c>
      <c r="C43" s="7" t="str">
        <f>IF(ISNUMBER('Race 5'!A43),'Race 5'!C43&amp;" "&amp;'Race 5'!D43,"")</f>
        <v/>
      </c>
      <c r="D43" s="7" t="str">
        <f>IF(ISNUMBER('Race 5'!A43),'Race 5'!G43,"")</f>
        <v/>
      </c>
      <c r="E43" s="7" t="str">
        <f>IF(ISNUMBER('Race 5'!A43),'Race 5'!I43,"")</f>
        <v/>
      </c>
      <c r="F43" s="7" t="str">
        <f>IF(ISNUMBER('Race 5'!A43),'Race 5'!H43,"")</f>
        <v/>
      </c>
      <c r="G43" s="13" t="str">
        <f>IF(ISNUMBER('Race 5'!A43),'Race 5'!O43/60,"")</f>
        <v/>
      </c>
      <c r="H43" s="19" t="str">
        <f>IF(A43="","",IF(E43="Men",VLOOKUP(F43,'Time trial standards'!A$3:B$82,2,FALSE),VLOOKUP(F43,'Time trial standards'!A$3:C$82,3,FALSE)))</f>
        <v/>
      </c>
      <c r="I43" s="15" t="str">
        <f t="shared" si="1"/>
        <v/>
      </c>
      <c r="J43" s="15" t="str">
        <f t="shared" si="2"/>
        <v/>
      </c>
      <c r="K43" s="20" t="str">
        <f t="shared" si="3"/>
        <v/>
      </c>
      <c r="L43" s="7" t="str">
        <f t="shared" si="4"/>
        <v/>
      </c>
    </row>
    <row r="44" spans="1:12" x14ac:dyDescent="0.15">
      <c r="A44" s="8" t="str">
        <f>IF(ISNUMBER('Race 5'!A44),'Race 5'!A44,"")</f>
        <v/>
      </c>
      <c r="B44" s="18" t="str">
        <f>IF(ISNUMBER('Race 5'!A44),'Race 5'!B48,"")</f>
        <v/>
      </c>
      <c r="C44" s="7" t="str">
        <f>IF(ISNUMBER('Race 5'!A44),'Race 5'!C44&amp;" "&amp;'Race 5'!D44,"")</f>
        <v/>
      </c>
      <c r="D44" s="7" t="str">
        <f>IF(ISNUMBER('Race 5'!A44),'Race 5'!G44,"")</f>
        <v/>
      </c>
      <c r="E44" s="7" t="str">
        <f>IF(ISNUMBER('Race 5'!A44),'Race 5'!I44,"")</f>
        <v/>
      </c>
      <c r="F44" s="7" t="str">
        <f>IF(ISNUMBER('Race 5'!A44),'Race 5'!H44,"")</f>
        <v/>
      </c>
      <c r="G44" s="13" t="str">
        <f>IF(ISNUMBER('Race 5'!A44),'Race 5'!O44/60,"")</f>
        <v/>
      </c>
      <c r="H44" s="19" t="str">
        <f>IF(A44="","",IF(E44="Men",VLOOKUP(F44,'Time trial standards'!A$3:B$82,2,FALSE),VLOOKUP(F44,'Time trial standards'!A$3:C$82,3,FALSE)))</f>
        <v/>
      </c>
      <c r="I44" s="15" t="str">
        <f t="shared" si="1"/>
        <v/>
      </c>
      <c r="J44" s="15" t="str">
        <f t="shared" si="2"/>
        <v/>
      </c>
      <c r="K44" s="20" t="str">
        <f t="shared" si="3"/>
        <v/>
      </c>
      <c r="L44" s="7" t="str">
        <f t="shared" si="4"/>
        <v/>
      </c>
    </row>
    <row r="45" spans="1:12" x14ac:dyDescent="0.15">
      <c r="A45" s="8" t="str">
        <f>IF(ISNUMBER('Race 5'!A45),'Race 5'!A45,"")</f>
        <v/>
      </c>
      <c r="B45" s="18" t="str">
        <f>IF(ISNUMBER('Race 5'!A45),'Race 5'!B49,"")</f>
        <v/>
      </c>
      <c r="C45" s="7" t="str">
        <f>IF(ISNUMBER('Race 5'!A45),'Race 5'!C45&amp;" "&amp;'Race 5'!D45,"")</f>
        <v/>
      </c>
      <c r="D45" s="7" t="str">
        <f>IF(ISNUMBER('Race 5'!A45),'Race 5'!G45,"")</f>
        <v/>
      </c>
      <c r="E45" s="7" t="str">
        <f>IF(ISNUMBER('Race 5'!A45),'Race 5'!I45,"")</f>
        <v/>
      </c>
      <c r="F45" s="7" t="str">
        <f>IF(ISNUMBER('Race 5'!A45),'Race 5'!H45,"")</f>
        <v/>
      </c>
      <c r="G45" s="13" t="str">
        <f>IF(ISNUMBER('Race 5'!A45),'Race 5'!O45/60,"")</f>
        <v/>
      </c>
      <c r="H45" s="19" t="str">
        <f>IF(A45="","",IF(E45="Men",VLOOKUP(F45,'Time trial standards'!A$3:B$82,2,FALSE),VLOOKUP(F45,'Time trial standards'!A$3:C$82,3,FALSE)))</f>
        <v/>
      </c>
      <c r="I45" s="15" t="str">
        <f t="shared" si="1"/>
        <v/>
      </c>
      <c r="J45" s="15" t="str">
        <f t="shared" si="2"/>
        <v/>
      </c>
      <c r="K45" s="20" t="str">
        <f t="shared" si="3"/>
        <v/>
      </c>
      <c r="L45" s="7" t="str">
        <f t="shared" si="4"/>
        <v/>
      </c>
    </row>
    <row r="46" spans="1:12" x14ac:dyDescent="0.15">
      <c r="A46" s="8" t="str">
        <f>IF(ISNUMBER('Race 5'!A46),'Race 5'!A46,"")</f>
        <v/>
      </c>
      <c r="B46" s="18" t="str">
        <f>IF(ISNUMBER('Race 5'!A46),'Race 5'!B50,"")</f>
        <v/>
      </c>
      <c r="C46" s="7" t="str">
        <f>IF(ISNUMBER('Race 5'!A46),'Race 5'!C46&amp;" "&amp;'Race 5'!D46,"")</f>
        <v/>
      </c>
      <c r="D46" s="7" t="str">
        <f>IF(ISNUMBER('Race 5'!A46),'Race 5'!G46,"")</f>
        <v/>
      </c>
      <c r="E46" s="7" t="str">
        <f>IF(ISNUMBER('Race 5'!A46),'Race 5'!I46,"")</f>
        <v/>
      </c>
      <c r="F46" s="7" t="str">
        <f>IF(ISNUMBER('Race 5'!A46),'Race 5'!H46,"")</f>
        <v/>
      </c>
      <c r="G46" s="13" t="str">
        <f>IF(ISNUMBER('Race 5'!A46),'Race 5'!O46/60,"")</f>
        <v/>
      </c>
      <c r="H46" s="19" t="str">
        <f>IF(A46="","",IF(E46="Men",VLOOKUP(F46,'Time trial standards'!A$3:B$82,2,FALSE),VLOOKUP(F46,'Time trial standards'!A$3:C$82,3,FALSE)))</f>
        <v/>
      </c>
      <c r="I46" s="15" t="str">
        <f t="shared" si="1"/>
        <v/>
      </c>
      <c r="J46" s="15" t="str">
        <f t="shared" si="2"/>
        <v/>
      </c>
      <c r="K46" s="20" t="str">
        <f t="shared" si="3"/>
        <v/>
      </c>
      <c r="L46" s="7" t="str">
        <f t="shared" si="4"/>
        <v/>
      </c>
    </row>
    <row r="47" spans="1:12" x14ac:dyDescent="0.15">
      <c r="A47" s="8" t="str">
        <f>IF(ISNUMBER('Race 5'!A47),'Race 5'!A47,"")</f>
        <v/>
      </c>
      <c r="B47" s="18" t="str">
        <f>IF(ISNUMBER('Race 5'!A47),'Race 5'!B51,"")</f>
        <v/>
      </c>
      <c r="C47" s="7" t="str">
        <f>IF(ISNUMBER('Race 5'!A47),'Race 5'!C47&amp;" "&amp;'Race 5'!D47,"")</f>
        <v/>
      </c>
      <c r="D47" s="7" t="str">
        <f>IF(ISNUMBER('Race 5'!A47),'Race 5'!G47,"")</f>
        <v/>
      </c>
      <c r="E47" s="7" t="str">
        <f>IF(ISNUMBER('Race 5'!A47),'Race 5'!I47,"")</f>
        <v/>
      </c>
      <c r="F47" s="7" t="str">
        <f>IF(ISNUMBER('Race 5'!A47),'Race 5'!H47,"")</f>
        <v/>
      </c>
      <c r="G47" s="13" t="str">
        <f>IF(ISNUMBER('Race 5'!A47),'Race 5'!O47/60,"")</f>
        <v/>
      </c>
      <c r="H47" s="19" t="str">
        <f>IF(A47="","",IF(E47="Men",VLOOKUP(F47,'Time trial standards'!A$3:B$82,2,FALSE),VLOOKUP(F47,'Time trial standards'!A$3:C$82,3,FALSE)))</f>
        <v/>
      </c>
      <c r="I47" s="15" t="str">
        <f t="shared" si="1"/>
        <v/>
      </c>
      <c r="J47" s="15" t="str">
        <f t="shared" si="2"/>
        <v/>
      </c>
      <c r="K47" s="20" t="str">
        <f t="shared" si="3"/>
        <v/>
      </c>
      <c r="L47" s="7" t="str">
        <f t="shared" si="4"/>
        <v/>
      </c>
    </row>
    <row r="48" spans="1:12" x14ac:dyDescent="0.15">
      <c r="A48" s="8" t="str">
        <f>IF(ISNUMBER('Race 5'!A48),'Race 5'!A48,"")</f>
        <v/>
      </c>
      <c r="B48" s="18" t="str">
        <f>IF(ISNUMBER('Race 5'!A48),'Race 5'!B52,"")</f>
        <v/>
      </c>
      <c r="C48" s="7" t="str">
        <f>IF(ISNUMBER('Race 5'!A48),'Race 5'!C48&amp;" "&amp;'Race 5'!D48,"")</f>
        <v/>
      </c>
      <c r="D48" s="7" t="str">
        <f>IF(ISNUMBER('Race 5'!A48),'Race 5'!G48,"")</f>
        <v/>
      </c>
      <c r="E48" s="7" t="str">
        <f>IF(ISNUMBER('Race 5'!A48),'Race 5'!I48,"")</f>
        <v/>
      </c>
      <c r="F48" s="7" t="str">
        <f>IF(ISNUMBER('Race 5'!A48),'Race 5'!H48,"")</f>
        <v/>
      </c>
      <c r="G48" s="13" t="str">
        <f>IF(ISNUMBER('Race 5'!A48),'Race 5'!O48/60,"")</f>
        <v/>
      </c>
      <c r="H48" s="19" t="str">
        <f>IF(A48="","",IF(E48="Men",VLOOKUP(F48,'Time trial standards'!A$3:B$82,2,FALSE),VLOOKUP(F48,'Time trial standards'!A$3:C$82,3,FALSE)))</f>
        <v/>
      </c>
      <c r="I48" s="15" t="str">
        <f t="shared" si="1"/>
        <v/>
      </c>
      <c r="J48" s="15" t="str">
        <f t="shared" si="2"/>
        <v/>
      </c>
      <c r="K48" s="20" t="str">
        <f t="shared" si="3"/>
        <v/>
      </c>
      <c r="L48" s="7" t="str">
        <f t="shared" si="4"/>
        <v/>
      </c>
    </row>
    <row r="49" spans="1:12" x14ac:dyDescent="0.15">
      <c r="A49" s="8" t="str">
        <f>IF(ISNUMBER('Race 5'!A49),'Race 5'!A49,"")</f>
        <v/>
      </c>
      <c r="B49" s="18" t="str">
        <f>IF(ISNUMBER('Race 5'!A49),'Race 5'!B53,"")</f>
        <v/>
      </c>
      <c r="C49" s="7" t="str">
        <f>IF(ISNUMBER('Race 5'!A49),'Race 5'!C49&amp;" "&amp;'Race 5'!D49,"")</f>
        <v/>
      </c>
      <c r="D49" s="7" t="str">
        <f>IF(ISNUMBER('Race 5'!A49),'Race 5'!G49,"")</f>
        <v/>
      </c>
      <c r="E49" s="7" t="str">
        <f>IF(ISNUMBER('Race 5'!A49),'Race 5'!I49,"")</f>
        <v/>
      </c>
      <c r="F49" s="7" t="str">
        <f>IF(ISNUMBER('Race 5'!A49),'Race 5'!H49,"")</f>
        <v/>
      </c>
      <c r="G49" s="13" t="str">
        <f>IF(ISNUMBER('Race 5'!A49),'Race 5'!O49/60,"")</f>
        <v/>
      </c>
      <c r="H49" s="19" t="str">
        <f>IF(A49="","",IF(E49="Men",VLOOKUP(F49,'Time trial standards'!A$3:B$82,2,FALSE),VLOOKUP(F49,'Time trial standards'!A$3:C$82,3,FALSE)))</f>
        <v/>
      </c>
      <c r="I49" s="15" t="str">
        <f t="shared" si="1"/>
        <v/>
      </c>
      <c r="J49" s="15" t="str">
        <f t="shared" si="2"/>
        <v/>
      </c>
      <c r="K49" s="20" t="str">
        <f t="shared" si="3"/>
        <v/>
      </c>
      <c r="L49" s="7" t="str">
        <f t="shared" si="4"/>
        <v/>
      </c>
    </row>
    <row r="50" spans="1:12" x14ac:dyDescent="0.15">
      <c r="A50" s="8" t="str">
        <f>IF(ISNUMBER('Race 5'!A50),'Race 5'!A50,"")</f>
        <v/>
      </c>
      <c r="B50" s="18" t="str">
        <f>IF(ISNUMBER('Race 5'!A50),'Race 5'!B54,"")</f>
        <v/>
      </c>
      <c r="C50" s="7" t="str">
        <f>IF(ISNUMBER('Race 5'!A50),'Race 5'!C50&amp;" "&amp;'Race 5'!D50,"")</f>
        <v/>
      </c>
      <c r="D50" s="7" t="str">
        <f>IF(ISNUMBER('Race 5'!A50),'Race 5'!G50,"")</f>
        <v/>
      </c>
      <c r="E50" s="7" t="str">
        <f>IF(ISNUMBER('Race 5'!A50),'Race 5'!I50,"")</f>
        <v/>
      </c>
      <c r="F50" s="7" t="str">
        <f>IF(ISNUMBER('Race 5'!A50),'Race 5'!H50,"")</f>
        <v/>
      </c>
      <c r="G50" s="13" t="str">
        <f>IF(ISNUMBER('Race 5'!A50),'Race 5'!O50/60,"")</f>
        <v/>
      </c>
      <c r="H50" s="19" t="str">
        <f>IF(A50="","",IF(E50="Men",VLOOKUP(F50,'Time trial standards'!A$3:B$82,2,FALSE),VLOOKUP(F50,'Time trial standards'!A$3:C$82,3,FALSE)))</f>
        <v/>
      </c>
      <c r="I50" s="15" t="str">
        <f t="shared" si="1"/>
        <v/>
      </c>
      <c r="J50" s="15" t="str">
        <f t="shared" si="2"/>
        <v/>
      </c>
      <c r="K50" s="20" t="str">
        <f t="shared" si="3"/>
        <v/>
      </c>
      <c r="L50" s="7" t="str">
        <f t="shared" si="4"/>
        <v/>
      </c>
    </row>
    <row r="51" spans="1:12" x14ac:dyDescent="0.15">
      <c r="A51" s="8" t="str">
        <f>IF(ISNUMBER('Race 5'!A51),'Race 5'!A51,"")</f>
        <v/>
      </c>
      <c r="B51" s="18" t="str">
        <f>IF(ISNUMBER('Race 5'!A51),'Race 5'!B55,"")</f>
        <v/>
      </c>
      <c r="C51" s="7" t="str">
        <f>IF(ISNUMBER('Race 5'!A51),'Race 5'!C51&amp;" "&amp;'Race 5'!D51,"")</f>
        <v/>
      </c>
      <c r="D51" s="7" t="str">
        <f>IF(ISNUMBER('Race 5'!A51),'Race 5'!G51,"")</f>
        <v/>
      </c>
      <c r="E51" s="7" t="str">
        <f>IF(ISNUMBER('Race 5'!A51),'Race 5'!I51,"")</f>
        <v/>
      </c>
      <c r="F51" s="7" t="str">
        <f>IF(ISNUMBER('Race 5'!A51),'Race 5'!H51,"")</f>
        <v/>
      </c>
      <c r="G51" s="13" t="str">
        <f>IF(ISNUMBER('Race 5'!A51),'Race 5'!O51/60,"")</f>
        <v/>
      </c>
      <c r="H51" s="19" t="str">
        <f>IF(A51="","",IF(E51="Men",VLOOKUP(F51,'Time trial standards'!A$3:B$82,2,FALSE),VLOOKUP(F51,'Time trial standards'!A$3:C$82,3,FALSE)))</f>
        <v/>
      </c>
      <c r="I51" s="15" t="str">
        <f t="shared" si="1"/>
        <v/>
      </c>
      <c r="J51" s="15" t="str">
        <f t="shared" si="2"/>
        <v/>
      </c>
      <c r="K51" s="20" t="str">
        <f t="shared" si="3"/>
        <v/>
      </c>
      <c r="L51" s="7" t="str">
        <f t="shared" si="4"/>
        <v/>
      </c>
    </row>
    <row r="52" spans="1:12" x14ac:dyDescent="0.15">
      <c r="A52" s="8" t="str">
        <f>IF(ISNUMBER('Race 5'!A52),'Race 5'!A52,"")</f>
        <v/>
      </c>
      <c r="B52" s="18" t="str">
        <f>IF(ISNUMBER('Race 5'!A52),'Race 5'!B56,"")</f>
        <v/>
      </c>
      <c r="C52" s="7" t="str">
        <f>IF(ISNUMBER('Race 5'!A52),'Race 5'!C52&amp;" "&amp;'Race 5'!D52,"")</f>
        <v/>
      </c>
      <c r="D52" s="7" t="str">
        <f>IF(ISNUMBER('Race 5'!A52),'Race 5'!G52,"")</f>
        <v/>
      </c>
      <c r="E52" s="7" t="str">
        <f>IF(ISNUMBER('Race 5'!A52),'Race 5'!I52,"")</f>
        <v/>
      </c>
      <c r="F52" s="7" t="str">
        <f>IF(ISNUMBER('Race 5'!A52),'Race 5'!H52,"")</f>
        <v/>
      </c>
      <c r="G52" s="13" t="str">
        <f>IF(ISNUMBER('Race 5'!A52),'Race 5'!O52/60,"")</f>
        <v/>
      </c>
      <c r="H52" s="19" t="str">
        <f>IF(A52="","",IF(E52="Men",VLOOKUP(F52,'Time trial standards'!A$3:B$82,2,FALSE),VLOOKUP(F52,'Time trial standards'!A$3:C$82,3,FALSE)))</f>
        <v/>
      </c>
      <c r="I52" s="15" t="str">
        <f t="shared" si="1"/>
        <v/>
      </c>
      <c r="J52" s="15" t="str">
        <f t="shared" si="2"/>
        <v/>
      </c>
      <c r="K52" s="20" t="str">
        <f t="shared" si="3"/>
        <v/>
      </c>
      <c r="L52" s="7" t="str">
        <f t="shared" si="4"/>
        <v/>
      </c>
    </row>
    <row r="53" spans="1:12" x14ac:dyDescent="0.15">
      <c r="A53" s="8" t="str">
        <f>IF(ISNUMBER('Race 5'!A53),'Race 5'!A53,"")</f>
        <v/>
      </c>
      <c r="B53" s="18" t="str">
        <f>IF(ISNUMBER('Race 5'!A53),'Race 5'!B57,"")</f>
        <v/>
      </c>
      <c r="C53" s="7" t="str">
        <f>IF(ISNUMBER('Race 5'!A53),'Race 5'!C53&amp;" "&amp;'Race 5'!D53,"")</f>
        <v/>
      </c>
      <c r="D53" s="7" t="str">
        <f>IF(ISNUMBER('Race 5'!A53),'Race 5'!G53,"")</f>
        <v/>
      </c>
      <c r="E53" s="7" t="str">
        <f>IF(ISNUMBER('Race 5'!A53),'Race 5'!I53,"")</f>
        <v/>
      </c>
      <c r="F53" s="7" t="str">
        <f>IF(ISNUMBER('Race 5'!A53),'Race 5'!H53,"")</f>
        <v/>
      </c>
      <c r="G53" s="13" t="str">
        <f>IF(ISNUMBER('Race 5'!A53),'Race 5'!O53/60,"")</f>
        <v/>
      </c>
      <c r="H53" s="19" t="str">
        <f>IF(A53="","",IF(E53="Men",VLOOKUP(F53,'Time trial standards'!A$3:B$82,2,FALSE),VLOOKUP(F53,'Time trial standards'!A$3:C$82,3,FALSE)))</f>
        <v/>
      </c>
      <c r="I53" s="15" t="str">
        <f t="shared" si="1"/>
        <v/>
      </c>
      <c r="J53" s="15" t="str">
        <f t="shared" si="2"/>
        <v/>
      </c>
      <c r="K53" s="20" t="str">
        <f t="shared" si="3"/>
        <v/>
      </c>
      <c r="L53" s="7" t="str">
        <f t="shared" si="4"/>
        <v/>
      </c>
    </row>
    <row r="54" spans="1:12" x14ac:dyDescent="0.15">
      <c r="A54" s="8" t="str">
        <f>IF(ISNUMBER('Race 5'!A54),'Race 5'!A54,"")</f>
        <v/>
      </c>
      <c r="B54" s="18" t="str">
        <f>IF(ISNUMBER('Race 5'!A54),'Race 5'!B58,"")</f>
        <v/>
      </c>
      <c r="C54" s="7" t="str">
        <f>IF(ISNUMBER('Race 5'!A54),'Race 5'!C54&amp;" "&amp;'Race 5'!D54,"")</f>
        <v/>
      </c>
      <c r="D54" s="7" t="str">
        <f>IF(ISNUMBER('Race 5'!A54),'Race 5'!G54,"")</f>
        <v/>
      </c>
      <c r="E54" s="7" t="str">
        <f>IF(ISNUMBER('Race 5'!A54),'Race 5'!I54,"")</f>
        <v/>
      </c>
      <c r="F54" s="7" t="str">
        <f>IF(ISNUMBER('Race 5'!A54),'Race 5'!H54,"")</f>
        <v/>
      </c>
      <c r="G54" s="13" t="str">
        <f>IF(ISNUMBER('Race 5'!A54),'Race 5'!O54/60,"")</f>
        <v/>
      </c>
      <c r="H54" s="19" t="str">
        <f>IF(A54="","",IF(E54="Men",VLOOKUP(F54,'Time trial standards'!A$3:B$82,2,FALSE),VLOOKUP(F54,'Time trial standards'!A$3:C$82,3,FALSE)))</f>
        <v/>
      </c>
      <c r="I54" s="15" t="str">
        <f t="shared" si="1"/>
        <v/>
      </c>
      <c r="J54" s="15" t="str">
        <f t="shared" si="2"/>
        <v/>
      </c>
      <c r="K54" s="20" t="str">
        <f t="shared" si="3"/>
        <v/>
      </c>
      <c r="L54" s="7" t="str">
        <f t="shared" si="4"/>
        <v/>
      </c>
    </row>
    <row r="55" spans="1:12" x14ac:dyDescent="0.15">
      <c r="A55" s="8" t="str">
        <f>IF(ISNUMBER('Race 5'!A55),'Race 5'!A55,"")</f>
        <v/>
      </c>
      <c r="B55" s="18" t="str">
        <f>IF(ISNUMBER('Race 5'!A55),'Race 5'!B59,"")</f>
        <v/>
      </c>
      <c r="C55" s="7" t="str">
        <f>IF(ISNUMBER('Race 5'!A55),'Race 5'!C55&amp;" "&amp;'Race 5'!D55,"")</f>
        <v/>
      </c>
      <c r="D55" s="7" t="str">
        <f>IF(ISNUMBER('Race 5'!A55),'Race 5'!G55,"")</f>
        <v/>
      </c>
      <c r="E55" s="7" t="str">
        <f>IF(ISNUMBER('Race 5'!A55),'Race 5'!I55,"")</f>
        <v/>
      </c>
      <c r="F55" s="7" t="str">
        <f>IF(ISNUMBER('Race 5'!A55),'Race 5'!H55,"")</f>
        <v/>
      </c>
      <c r="G55" s="13" t="str">
        <f>IF(ISNUMBER('Race 5'!A55),'Race 5'!O55/60,"")</f>
        <v/>
      </c>
      <c r="H55" s="19" t="str">
        <f>IF(A55="","",IF(E55="Men",VLOOKUP(F55,'Time trial standards'!A$3:B$82,2,FALSE),VLOOKUP(F55,'Time trial standards'!A$3:C$82,3,FALSE)))</f>
        <v/>
      </c>
      <c r="I55" s="15" t="str">
        <f t="shared" si="1"/>
        <v/>
      </c>
      <c r="J55" s="15" t="str">
        <f t="shared" si="2"/>
        <v/>
      </c>
      <c r="K55" s="20" t="str">
        <f t="shared" si="3"/>
        <v/>
      </c>
      <c r="L55" s="7" t="str">
        <f t="shared" si="4"/>
        <v/>
      </c>
    </row>
    <row r="56" spans="1:12" x14ac:dyDescent="0.15">
      <c r="A56" s="8" t="str">
        <f>IF(ISNUMBER('Race 5'!A56),'Race 5'!A56,"")</f>
        <v/>
      </c>
      <c r="B56" s="18" t="str">
        <f>IF(ISNUMBER('Race 5'!A56),'Race 5'!B60,"")</f>
        <v/>
      </c>
      <c r="C56" s="7" t="str">
        <f>IF(ISNUMBER('Race 5'!A56),'Race 5'!C56&amp;" "&amp;'Race 5'!D56,"")</f>
        <v/>
      </c>
      <c r="D56" s="7" t="str">
        <f>IF(ISNUMBER('Race 5'!A56),'Race 5'!G56,"")</f>
        <v/>
      </c>
      <c r="E56" s="7" t="str">
        <f>IF(ISNUMBER('Race 5'!A56),'Race 5'!I56,"")</f>
        <v/>
      </c>
      <c r="F56" s="7" t="str">
        <f>IF(ISNUMBER('Race 5'!A56),'Race 5'!H56,"")</f>
        <v/>
      </c>
      <c r="G56" s="13" t="str">
        <f>IF(ISNUMBER('Race 5'!A56),'Race 5'!O56/60,"")</f>
        <v/>
      </c>
      <c r="H56" s="19" t="str">
        <f>IF(A56="","",IF(E56="Men",VLOOKUP(F56,'Time trial standards'!A$3:B$82,2,FALSE),VLOOKUP(F56,'Time trial standards'!A$3:C$82,3,FALSE)))</f>
        <v/>
      </c>
      <c r="I56" s="15" t="str">
        <f t="shared" si="1"/>
        <v/>
      </c>
      <c r="J56" s="15" t="str">
        <f t="shared" si="2"/>
        <v/>
      </c>
      <c r="K56" s="20" t="str">
        <f t="shared" si="3"/>
        <v/>
      </c>
      <c r="L56" s="7" t="str">
        <f t="shared" si="4"/>
        <v/>
      </c>
    </row>
    <row r="57" spans="1:12" x14ac:dyDescent="0.15">
      <c r="A57" s="8" t="str">
        <f>IF(ISNUMBER('Race 5'!A57),'Race 5'!A57,"")</f>
        <v/>
      </c>
      <c r="B57" s="18" t="str">
        <f>IF(ISNUMBER('Race 5'!A57),'Race 5'!B61,"")</f>
        <v/>
      </c>
      <c r="C57" s="7" t="str">
        <f>IF(ISNUMBER('Race 5'!A57),'Race 5'!C57&amp;" "&amp;'Race 5'!D57,"")</f>
        <v/>
      </c>
      <c r="D57" s="7" t="str">
        <f>IF(ISNUMBER('Race 5'!A57),'Race 5'!G57,"")</f>
        <v/>
      </c>
      <c r="E57" s="7" t="str">
        <f>IF(ISNUMBER('Race 5'!A57),'Race 5'!I57,"")</f>
        <v/>
      </c>
      <c r="F57" s="7" t="str">
        <f>IF(ISNUMBER('Race 5'!A57),'Race 5'!H57,"")</f>
        <v/>
      </c>
      <c r="G57" s="13" t="str">
        <f>IF(ISNUMBER('Race 5'!A57),'Race 5'!O57/60,"")</f>
        <v/>
      </c>
      <c r="H57" s="19" t="str">
        <f>IF(A57="","",IF(E57="Men",VLOOKUP(F57,'Time trial standards'!A$3:B$82,2,FALSE),VLOOKUP(F57,'Time trial standards'!A$3:C$82,3,FALSE)))</f>
        <v/>
      </c>
      <c r="I57" s="15" t="str">
        <f t="shared" si="1"/>
        <v/>
      </c>
      <c r="J57" s="15" t="str">
        <f t="shared" si="2"/>
        <v/>
      </c>
      <c r="K57" s="20" t="str">
        <f t="shared" si="3"/>
        <v/>
      </c>
      <c r="L57" s="7" t="str">
        <f t="shared" si="4"/>
        <v/>
      </c>
    </row>
    <row r="58" spans="1:12" x14ac:dyDescent="0.15">
      <c r="A58" s="8" t="str">
        <f>IF(ISNUMBER('Race 5'!A58),'Race 5'!A58,"")</f>
        <v/>
      </c>
      <c r="B58" s="18" t="str">
        <f>IF(ISNUMBER('Race 5'!A58),'Race 5'!B62,"")</f>
        <v/>
      </c>
      <c r="C58" s="7" t="str">
        <f>IF(ISNUMBER('Race 5'!A58),'Race 5'!C58&amp;" "&amp;'Race 5'!D58,"")</f>
        <v/>
      </c>
      <c r="D58" s="7" t="str">
        <f>IF(ISNUMBER('Race 5'!A58),'Race 5'!G58,"")</f>
        <v/>
      </c>
      <c r="E58" s="7" t="str">
        <f>IF(ISNUMBER('Race 5'!A58),'Race 5'!I58,"")</f>
        <v/>
      </c>
      <c r="F58" s="7" t="str">
        <f>IF(ISNUMBER('Race 5'!A58),'Race 5'!H58,"")</f>
        <v/>
      </c>
      <c r="G58" s="13" t="str">
        <f>IF(ISNUMBER('Race 5'!A58),'Race 5'!O58/60,"")</f>
        <v/>
      </c>
      <c r="H58" s="19" t="str">
        <f>IF(A58="","",IF(E58="Men",VLOOKUP(F58,'Time trial standards'!A$3:B$82,2,FALSE),VLOOKUP(F58,'Time trial standards'!A$3:C$82,3,FALSE)))</f>
        <v/>
      </c>
      <c r="I58" s="15" t="str">
        <f t="shared" si="1"/>
        <v/>
      </c>
      <c r="J58" s="15" t="str">
        <f t="shared" si="2"/>
        <v/>
      </c>
      <c r="K58" s="20" t="str">
        <f t="shared" si="3"/>
        <v/>
      </c>
      <c r="L58" s="7" t="str">
        <f t="shared" si="4"/>
        <v/>
      </c>
    </row>
    <row r="59" spans="1:12" x14ac:dyDescent="0.15">
      <c r="A59" s="8" t="str">
        <f>IF(ISNUMBER('Race 5'!A59),'Race 5'!A59,"")</f>
        <v/>
      </c>
      <c r="B59" s="18" t="str">
        <f>IF(ISNUMBER('Race 5'!A59),'Race 5'!B63,"")</f>
        <v/>
      </c>
      <c r="C59" s="7" t="str">
        <f>IF(ISNUMBER('Race 5'!A59),'Race 5'!C59&amp;" "&amp;'Race 5'!D59,"")</f>
        <v/>
      </c>
      <c r="D59" s="7" t="str">
        <f>IF(ISNUMBER('Race 5'!A59),'Race 5'!G59,"")</f>
        <v/>
      </c>
      <c r="E59" s="7" t="str">
        <f>IF(ISNUMBER('Race 5'!A59),'Race 5'!I59,"")</f>
        <v/>
      </c>
      <c r="F59" s="7" t="str">
        <f>IF(ISNUMBER('Race 5'!A59),'Race 5'!H59,"")</f>
        <v/>
      </c>
      <c r="G59" s="13" t="str">
        <f>IF(ISNUMBER('Race 5'!A59),'Race 5'!O59/60,"")</f>
        <v/>
      </c>
      <c r="H59" s="19" t="str">
        <f>IF(A59="","",IF(E59="Men",VLOOKUP(F59,'Time trial standards'!A$3:B$82,2,FALSE),VLOOKUP(F59,'Time trial standards'!A$3:C$82,3,FALSE)))</f>
        <v/>
      </c>
      <c r="I59" s="15" t="str">
        <f t="shared" si="1"/>
        <v/>
      </c>
      <c r="J59" s="15" t="str">
        <f t="shared" si="2"/>
        <v/>
      </c>
      <c r="K59" s="20" t="str">
        <f t="shared" si="3"/>
        <v/>
      </c>
      <c r="L59" s="7" t="str">
        <f t="shared" si="4"/>
        <v/>
      </c>
    </row>
    <row r="60" spans="1:12" x14ac:dyDescent="0.15">
      <c r="A60" s="8" t="str">
        <f>IF(ISNUMBER('Race 5'!A60),'Race 5'!A60,"")</f>
        <v/>
      </c>
      <c r="B60" s="18" t="str">
        <f>IF(ISNUMBER('Race 5'!A60),'Race 5'!B64,"")</f>
        <v/>
      </c>
      <c r="C60" s="7" t="str">
        <f>IF(ISNUMBER('Race 5'!A60),'Race 5'!C60&amp;" "&amp;'Race 5'!D60,"")</f>
        <v/>
      </c>
      <c r="D60" s="7" t="str">
        <f>IF(ISNUMBER('Race 5'!A60),'Race 5'!G60,"")</f>
        <v/>
      </c>
      <c r="E60" s="7" t="str">
        <f>IF(ISNUMBER('Race 5'!A60),'Race 5'!I60,"")</f>
        <v/>
      </c>
      <c r="F60" s="7" t="str">
        <f>IF(ISNUMBER('Race 5'!A60),'Race 5'!H60,"")</f>
        <v/>
      </c>
      <c r="G60" s="13" t="str">
        <f>IF(ISNUMBER('Race 5'!A60),'Race 5'!O60/60,"")</f>
        <v/>
      </c>
      <c r="H60" s="19" t="str">
        <f>IF(A60="","",IF(E60="Men",VLOOKUP(F60,'Time trial standards'!A$3:B$82,2,FALSE),VLOOKUP(F60,'Time trial standards'!A$3:C$82,3,FALSE)))</f>
        <v/>
      </c>
      <c r="I60" s="15" t="str">
        <f t="shared" si="1"/>
        <v/>
      </c>
      <c r="J60" s="15" t="str">
        <f t="shared" si="2"/>
        <v/>
      </c>
      <c r="K60" s="20" t="str">
        <f t="shared" si="3"/>
        <v/>
      </c>
      <c r="L60" s="7" t="str">
        <f t="shared" si="4"/>
        <v/>
      </c>
    </row>
    <row r="61" spans="1:12" x14ac:dyDescent="0.15">
      <c r="A61" s="8" t="str">
        <f>IF(ISNUMBER('Race 5'!A61),'Race 5'!A61,"")</f>
        <v/>
      </c>
      <c r="B61" s="18" t="str">
        <f>IF(ISNUMBER('Race 5'!A61),'Race 5'!B65,"")</f>
        <v/>
      </c>
      <c r="C61" s="7" t="str">
        <f>IF(ISNUMBER('Race 5'!A61),'Race 5'!C61&amp;" "&amp;'Race 5'!D61,"")</f>
        <v/>
      </c>
      <c r="D61" s="7" t="str">
        <f>IF(ISNUMBER('Race 5'!A61),'Race 5'!G61,"")</f>
        <v/>
      </c>
      <c r="E61" s="7" t="str">
        <f>IF(ISNUMBER('Race 5'!A61),'Race 5'!I61,"")</f>
        <v/>
      </c>
      <c r="F61" s="7" t="str">
        <f>IF(ISNUMBER('Race 5'!A61),'Race 5'!H61,"")</f>
        <v/>
      </c>
      <c r="G61" s="13" t="str">
        <f>IF(ISNUMBER('Race 5'!A61),'Race 5'!O61/60,"")</f>
        <v/>
      </c>
      <c r="H61" s="19" t="str">
        <f>IF(A61="","",IF(E61="Men",VLOOKUP(F61,'Time trial standards'!A$3:B$82,2,FALSE),VLOOKUP(F61,'Time trial standards'!A$3:C$82,3,FALSE)))</f>
        <v/>
      </c>
      <c r="I61" s="15" t="str">
        <f t="shared" si="1"/>
        <v/>
      </c>
      <c r="J61" s="15" t="str">
        <f t="shared" si="2"/>
        <v/>
      </c>
      <c r="K61" s="20" t="str">
        <f t="shared" si="3"/>
        <v/>
      </c>
      <c r="L61" s="7" t="str">
        <f t="shared" si="4"/>
        <v/>
      </c>
    </row>
    <row r="62" spans="1:12" x14ac:dyDescent="0.15">
      <c r="A62" s="8" t="str">
        <f>IF(ISNUMBER('Race 5'!A62),'Race 5'!A62,"")</f>
        <v/>
      </c>
      <c r="B62" s="18" t="str">
        <f>IF(ISNUMBER('Race 5'!A62),'Race 5'!B66,"")</f>
        <v/>
      </c>
      <c r="C62" s="7" t="str">
        <f>IF(ISNUMBER('Race 5'!A62),'Race 5'!C62&amp;" "&amp;'Race 5'!D62,"")</f>
        <v/>
      </c>
      <c r="D62" s="7" t="str">
        <f>IF(ISNUMBER('Race 5'!A62),'Race 5'!G62,"")</f>
        <v/>
      </c>
      <c r="E62" s="7" t="str">
        <f>IF(ISNUMBER('Race 5'!A62),'Race 5'!I62,"")</f>
        <v/>
      </c>
      <c r="F62" s="7" t="str">
        <f>IF(ISNUMBER('Race 5'!A62),'Race 5'!H62,"")</f>
        <v/>
      </c>
      <c r="G62" s="13" t="str">
        <f>IF(ISNUMBER('Race 5'!A62),'Race 5'!O62/60,"")</f>
        <v/>
      </c>
      <c r="H62" s="19" t="str">
        <f>IF(A62="","",IF(E62="Men",VLOOKUP(F62,'Time trial standards'!A$3:B$82,2,FALSE),VLOOKUP(F62,'Time trial standards'!A$3:C$82,3,FALSE)))</f>
        <v/>
      </c>
      <c r="I62" s="15" t="str">
        <f t="shared" si="1"/>
        <v/>
      </c>
      <c r="J62" s="15" t="str">
        <f t="shared" si="2"/>
        <v/>
      </c>
      <c r="K62" s="20" t="str">
        <f t="shared" si="3"/>
        <v/>
      </c>
      <c r="L62" s="7" t="str">
        <f t="shared" si="4"/>
        <v/>
      </c>
    </row>
    <row r="63" spans="1:12" x14ac:dyDescent="0.15">
      <c r="A63" s="8" t="str">
        <f>IF(ISNUMBER('Race 5'!A63),'Race 5'!A63,"")</f>
        <v/>
      </c>
      <c r="B63" s="18" t="str">
        <f>IF(ISNUMBER('Race 5'!A63),'Race 5'!B67,"")</f>
        <v/>
      </c>
      <c r="C63" s="7" t="str">
        <f>IF(ISNUMBER('Race 5'!A63),'Race 5'!C63&amp;" "&amp;'Race 5'!D63,"")</f>
        <v/>
      </c>
      <c r="D63" s="7" t="str">
        <f>IF(ISNUMBER('Race 5'!A63),'Race 5'!G63,"")</f>
        <v/>
      </c>
      <c r="E63" s="7" t="str">
        <f>IF(ISNUMBER('Race 5'!A63),'Race 5'!I63,"")</f>
        <v/>
      </c>
      <c r="F63" s="7" t="str">
        <f>IF(ISNUMBER('Race 5'!A63),'Race 5'!H63,"")</f>
        <v/>
      </c>
      <c r="G63" s="13" t="str">
        <f>IF(ISNUMBER('Race 5'!A63),'Race 5'!O63/60,"")</f>
        <v/>
      </c>
      <c r="H63" s="19" t="str">
        <f>IF(A63="","",IF(E63="Men",VLOOKUP(F63,'Time trial standards'!A$3:B$82,2,FALSE),VLOOKUP(F63,'Time trial standards'!A$3:C$82,3,FALSE)))</f>
        <v/>
      </c>
      <c r="I63" s="15" t="str">
        <f t="shared" si="1"/>
        <v/>
      </c>
      <c r="J63" s="15" t="str">
        <f t="shared" si="2"/>
        <v/>
      </c>
      <c r="K63" s="20" t="str">
        <f t="shared" si="3"/>
        <v/>
      </c>
      <c r="L63" s="7" t="str">
        <f t="shared" si="4"/>
        <v/>
      </c>
    </row>
    <row r="64" spans="1:12" x14ac:dyDescent="0.15">
      <c r="A64" s="8" t="str">
        <f>IF(ISNUMBER('Race 5'!A64),'Race 5'!A64,"")</f>
        <v/>
      </c>
      <c r="B64" s="18" t="str">
        <f>IF(ISNUMBER('Race 5'!A64),'Race 5'!B68,"")</f>
        <v/>
      </c>
      <c r="C64" s="7" t="str">
        <f>IF(ISNUMBER('Race 5'!A64),'Race 5'!C64&amp;" "&amp;'Race 5'!D64,"")</f>
        <v/>
      </c>
      <c r="D64" s="7" t="str">
        <f>IF(ISNUMBER('Race 5'!A64),'Race 5'!G64,"")</f>
        <v/>
      </c>
      <c r="E64" s="7" t="str">
        <f>IF(ISNUMBER('Race 5'!A64),'Race 5'!I64,"")</f>
        <v/>
      </c>
      <c r="F64" s="7" t="str">
        <f>IF(ISNUMBER('Race 5'!A64),'Race 5'!H64,"")</f>
        <v/>
      </c>
      <c r="G64" s="13" t="str">
        <f>IF(ISNUMBER('Race 5'!A64),'Race 5'!O64/60,"")</f>
        <v/>
      </c>
      <c r="H64" s="19" t="str">
        <f>IF(A64="","",IF(E64="Men",VLOOKUP(F64,'Time trial standards'!A$3:B$82,2,FALSE),VLOOKUP(F64,'Time trial standards'!A$3:C$82,3,FALSE)))</f>
        <v/>
      </c>
      <c r="I64" s="15" t="str">
        <f t="shared" si="1"/>
        <v/>
      </c>
      <c r="J64" s="15" t="str">
        <f t="shared" si="2"/>
        <v/>
      </c>
      <c r="K64" s="20" t="str">
        <f t="shared" si="3"/>
        <v/>
      </c>
      <c r="L64" s="7" t="str">
        <f t="shared" si="4"/>
        <v/>
      </c>
    </row>
    <row r="65" spans="1:12" x14ac:dyDescent="0.15">
      <c r="A65" s="8" t="str">
        <f>IF(ISNUMBER('Race 5'!A65),'Race 5'!A65,"")</f>
        <v/>
      </c>
      <c r="B65" s="18" t="str">
        <f>IF(ISNUMBER('Race 5'!A65),'Race 5'!B69,"")</f>
        <v/>
      </c>
      <c r="C65" s="7" t="str">
        <f>IF(ISNUMBER('Race 5'!A65),'Race 5'!C65&amp;" "&amp;'Race 5'!D65,"")</f>
        <v/>
      </c>
      <c r="D65" s="7" t="str">
        <f>IF(ISNUMBER('Race 5'!A65),'Race 5'!G65,"")</f>
        <v/>
      </c>
      <c r="E65" s="7" t="str">
        <f>IF(ISNUMBER('Race 5'!A65),'Race 5'!I65,"")</f>
        <v/>
      </c>
      <c r="F65" s="7" t="str">
        <f>IF(ISNUMBER('Race 5'!A65),'Race 5'!H65,"")</f>
        <v/>
      </c>
      <c r="G65" s="13" t="str">
        <f>IF(ISNUMBER('Race 5'!A65),'Race 5'!O65/60,"")</f>
        <v/>
      </c>
      <c r="H65" s="19" t="str">
        <f>IF(A65="","",IF(E65="Men",VLOOKUP(F65,'Time trial standards'!A$3:B$82,2,FALSE),VLOOKUP(F65,'Time trial standards'!A$3:C$82,3,FALSE)))</f>
        <v/>
      </c>
      <c r="I65" s="15" t="str">
        <f t="shared" si="1"/>
        <v/>
      </c>
      <c r="J65" s="15" t="str">
        <f t="shared" si="2"/>
        <v/>
      </c>
      <c r="K65" s="20" t="str">
        <f t="shared" si="3"/>
        <v/>
      </c>
      <c r="L65" s="7" t="str">
        <f t="shared" si="4"/>
        <v/>
      </c>
    </row>
    <row r="66" spans="1:12" x14ac:dyDescent="0.15">
      <c r="A66" s="8" t="str">
        <f>IF(ISNUMBER('Race 5'!A66),'Race 5'!A66,"")</f>
        <v/>
      </c>
      <c r="B66" s="18" t="str">
        <f>IF(ISNUMBER('Race 5'!A66),'Race 5'!B70,"")</f>
        <v/>
      </c>
      <c r="C66" s="7" t="str">
        <f>IF(ISNUMBER('Race 5'!A66),'Race 5'!C66&amp;" "&amp;'Race 5'!D66,"")</f>
        <v/>
      </c>
      <c r="D66" s="7" t="str">
        <f>IF(ISNUMBER('Race 5'!A66),'Race 5'!G66,"")</f>
        <v/>
      </c>
      <c r="E66" s="7" t="str">
        <f>IF(ISNUMBER('Race 5'!A66),'Race 5'!I66,"")</f>
        <v/>
      </c>
      <c r="F66" s="7" t="str">
        <f>IF(ISNUMBER('Race 5'!A66),'Race 5'!H66,"")</f>
        <v/>
      </c>
      <c r="G66" s="13" t="str">
        <f>IF(ISNUMBER('Race 5'!A66),'Race 5'!O66/60,"")</f>
        <v/>
      </c>
      <c r="H66" s="19" t="str">
        <f>IF(A66="","",IF(E66="Men",VLOOKUP(F66,'Time trial standards'!A$3:B$82,2,FALSE),VLOOKUP(F66,'Time trial standards'!A$3:C$82,3,FALSE)))</f>
        <v/>
      </c>
      <c r="I66" s="15" t="str">
        <f t="shared" si="1"/>
        <v/>
      </c>
      <c r="J66" s="15" t="str">
        <f t="shared" si="2"/>
        <v/>
      </c>
      <c r="K66" s="20" t="str">
        <f t="shared" si="3"/>
        <v/>
      </c>
      <c r="L66" s="7" t="str">
        <f t="shared" ref="L66:L97" si="5">IF(K66="","",RANK(K66,K$2:K$100,1))</f>
        <v/>
      </c>
    </row>
    <row r="67" spans="1:12" x14ac:dyDescent="0.15">
      <c r="A67" s="8" t="str">
        <f>IF(ISNUMBER('Race 5'!A67),'Race 5'!A67,"")</f>
        <v/>
      </c>
      <c r="B67" s="18" t="str">
        <f>IF(ISNUMBER('Race 5'!A67),'Race 5'!B71,"")</f>
        <v/>
      </c>
      <c r="C67" s="7" t="str">
        <f>IF(ISNUMBER('Race 5'!A67),'Race 5'!C67&amp;" "&amp;'Race 5'!D67,"")</f>
        <v/>
      </c>
      <c r="D67" s="7" t="str">
        <f>IF(ISNUMBER('Race 5'!A67),'Race 5'!G67,"")</f>
        <v/>
      </c>
      <c r="E67" s="7" t="str">
        <f>IF(ISNUMBER('Race 5'!A67),'Race 5'!I67,"")</f>
        <v/>
      </c>
      <c r="F67" s="7" t="str">
        <f>IF(ISNUMBER('Race 5'!A67),'Race 5'!H67,"")</f>
        <v/>
      </c>
      <c r="G67" s="13" t="str">
        <f>IF(ISNUMBER('Race 5'!A67),'Race 5'!O67/60,"")</f>
        <v/>
      </c>
      <c r="H67" s="19" t="str">
        <f>IF(A67="","",IF(E67="Men",VLOOKUP(F67,'Time trial standards'!A$3:B$82,2,FALSE),VLOOKUP(F67,'Time trial standards'!A$3:C$82,3,FALSE)))</f>
        <v/>
      </c>
      <c r="I67" s="15" t="str">
        <f t="shared" ref="I67:I100" si="6">IF(G67="","",IF(G67-H67&gt;0,G67-H67,""))</f>
        <v/>
      </c>
      <c r="J67" s="15" t="str">
        <f t="shared" ref="J67:J100" si="7">IF(G67="","",IF(G67-H67&gt;0,"",H67-G67))</f>
        <v/>
      </c>
      <c r="K67" s="20" t="str">
        <f t="shared" ref="K67:K100" si="8">IF(OR(G67="",G67=Y$1),"",IF(I67="",-J67/G67*100,I67/G67*100))</f>
        <v/>
      </c>
      <c r="L67" s="7" t="str">
        <f t="shared" si="5"/>
        <v/>
      </c>
    </row>
    <row r="68" spans="1:12" x14ac:dyDescent="0.15">
      <c r="A68" s="8" t="str">
        <f>IF(ISNUMBER('Race 5'!A68),'Race 5'!A68,"")</f>
        <v/>
      </c>
      <c r="B68" s="18" t="str">
        <f>IF(ISNUMBER('Race 5'!A68),'Race 5'!B72,"")</f>
        <v/>
      </c>
      <c r="C68" s="7" t="str">
        <f>IF(ISNUMBER('Race 5'!A68),'Race 5'!C68&amp;" "&amp;'Race 5'!D68,"")</f>
        <v/>
      </c>
      <c r="D68" s="7" t="str">
        <f>IF(ISNUMBER('Race 5'!A68),'Race 5'!G68,"")</f>
        <v/>
      </c>
      <c r="E68" s="7" t="str">
        <f>IF(ISNUMBER('Race 5'!A68),'Race 5'!I68,"")</f>
        <v/>
      </c>
      <c r="F68" s="7" t="str">
        <f>IF(ISNUMBER('Race 5'!A68),'Race 5'!H68,"")</f>
        <v/>
      </c>
      <c r="G68" s="13" t="str">
        <f>IF(ISNUMBER('Race 5'!A68),'Race 5'!O68/60,"")</f>
        <v/>
      </c>
      <c r="H68" s="19" t="str">
        <f>IF(A68="","",IF(E68="Men",VLOOKUP(F68,'Time trial standards'!A$3:B$82,2,FALSE),VLOOKUP(F68,'Time trial standards'!A$3:C$82,3,FALSE)))</f>
        <v/>
      </c>
      <c r="I68" s="15" t="str">
        <f t="shared" si="6"/>
        <v/>
      </c>
      <c r="J68" s="15" t="str">
        <f t="shared" si="7"/>
        <v/>
      </c>
      <c r="K68" s="20" t="str">
        <f t="shared" si="8"/>
        <v/>
      </c>
      <c r="L68" s="7" t="str">
        <f t="shared" si="5"/>
        <v/>
      </c>
    </row>
    <row r="69" spans="1:12" x14ac:dyDescent="0.15">
      <c r="A69" s="8" t="str">
        <f>IF(ISNUMBER('Race 5'!A69),'Race 5'!A69,"")</f>
        <v/>
      </c>
      <c r="B69" s="18" t="str">
        <f>IF(ISNUMBER('Race 5'!A69),'Race 5'!B73,"")</f>
        <v/>
      </c>
      <c r="C69" s="7" t="str">
        <f>IF(ISNUMBER('Race 5'!A69),'Race 5'!C69&amp;" "&amp;'Race 5'!D69,"")</f>
        <v/>
      </c>
      <c r="D69" s="7" t="str">
        <f>IF(ISNUMBER('Race 5'!A69),'Race 5'!G69,"")</f>
        <v/>
      </c>
      <c r="E69" s="7" t="str">
        <f>IF(ISNUMBER('Race 5'!A69),'Race 5'!I69,"")</f>
        <v/>
      </c>
      <c r="F69" s="7" t="str">
        <f>IF(ISNUMBER('Race 5'!A69),'Race 5'!H69,"")</f>
        <v/>
      </c>
      <c r="G69" s="13" t="str">
        <f>IF(ISNUMBER('Race 5'!A69),'Race 5'!O69/60,"")</f>
        <v/>
      </c>
      <c r="H69" s="19" t="str">
        <f>IF(A69="","",IF(E69="Men",VLOOKUP(F69,'Time trial standards'!A$3:B$82,2,FALSE),VLOOKUP(F69,'Time trial standards'!A$3:C$82,3,FALSE)))</f>
        <v/>
      </c>
      <c r="I69" s="15" t="str">
        <f t="shared" si="6"/>
        <v/>
      </c>
      <c r="J69" s="15" t="str">
        <f t="shared" si="7"/>
        <v/>
      </c>
      <c r="K69" s="20" t="str">
        <f t="shared" si="8"/>
        <v/>
      </c>
      <c r="L69" s="7" t="str">
        <f t="shared" si="5"/>
        <v/>
      </c>
    </row>
    <row r="70" spans="1:12" x14ac:dyDescent="0.15">
      <c r="A70" s="8" t="str">
        <f>IF(ISNUMBER('Race 5'!A70),'Race 5'!A70,"")</f>
        <v/>
      </c>
      <c r="B70" s="18" t="str">
        <f>IF(ISNUMBER('Race 5'!A70),'Race 5'!B74,"")</f>
        <v/>
      </c>
      <c r="C70" s="7" t="str">
        <f>IF(ISNUMBER('Race 5'!A70),'Race 5'!C70&amp;" "&amp;'Race 5'!D70,"")</f>
        <v/>
      </c>
      <c r="D70" s="7" t="str">
        <f>IF(ISNUMBER('Race 5'!A70),'Race 5'!G70,"")</f>
        <v/>
      </c>
      <c r="E70" s="7" t="str">
        <f>IF(ISNUMBER('Race 5'!A70),'Race 5'!I70,"")</f>
        <v/>
      </c>
      <c r="F70" s="7" t="str">
        <f>IF(ISNUMBER('Race 5'!A70),'Race 5'!H70,"")</f>
        <v/>
      </c>
      <c r="G70" s="13" t="str">
        <f>IF(ISNUMBER('Race 5'!A70),'Race 5'!O70/60,"")</f>
        <v/>
      </c>
      <c r="H70" s="19" t="str">
        <f>IF(A70="","",IF(E70="Men",VLOOKUP(F70,'Time trial standards'!A$3:B$82,2,FALSE),VLOOKUP(F70,'Time trial standards'!A$3:C$82,3,FALSE)))</f>
        <v/>
      </c>
      <c r="I70" s="15" t="str">
        <f t="shared" si="6"/>
        <v/>
      </c>
      <c r="J70" s="15" t="str">
        <f t="shared" si="7"/>
        <v/>
      </c>
      <c r="K70" s="20" t="str">
        <f t="shared" si="8"/>
        <v/>
      </c>
      <c r="L70" s="7" t="str">
        <f t="shared" si="5"/>
        <v/>
      </c>
    </row>
    <row r="71" spans="1:12" x14ac:dyDescent="0.15">
      <c r="A71" s="8" t="str">
        <f>IF(ISNUMBER('Race 5'!A71),'Race 5'!A71,"")</f>
        <v/>
      </c>
      <c r="B71" s="18" t="str">
        <f>IF(ISNUMBER('Race 5'!A71),'Race 5'!B75,"")</f>
        <v/>
      </c>
      <c r="C71" s="7" t="str">
        <f>IF(ISNUMBER('Race 5'!A71),'Race 5'!C71&amp;" "&amp;'Race 5'!D71,"")</f>
        <v/>
      </c>
      <c r="D71" s="7" t="str">
        <f>IF(ISNUMBER('Race 5'!A71),'Race 5'!G71,"")</f>
        <v/>
      </c>
      <c r="E71" s="7" t="str">
        <f>IF(ISNUMBER('Race 5'!A71),'Race 5'!I71,"")</f>
        <v/>
      </c>
      <c r="F71" s="7" t="str">
        <f>IF(ISNUMBER('Race 5'!A71),'Race 5'!H71,"")</f>
        <v/>
      </c>
      <c r="G71" s="13" t="str">
        <f>IF(ISNUMBER('Race 5'!A71),'Race 5'!O71/60,"")</f>
        <v/>
      </c>
      <c r="H71" s="19" t="str">
        <f>IF(A71="","",IF(E71="Men",VLOOKUP(F71,'Time trial standards'!A$3:B$82,2,FALSE),VLOOKUP(F71,'Time trial standards'!A$3:C$82,3,FALSE)))</f>
        <v/>
      </c>
      <c r="I71" s="15" t="str">
        <f t="shared" si="6"/>
        <v/>
      </c>
      <c r="J71" s="15" t="str">
        <f t="shared" si="7"/>
        <v/>
      </c>
      <c r="K71" s="20" t="str">
        <f t="shared" si="8"/>
        <v/>
      </c>
      <c r="L71" s="7" t="str">
        <f t="shared" si="5"/>
        <v/>
      </c>
    </row>
    <row r="72" spans="1:12" x14ac:dyDescent="0.15">
      <c r="A72" s="8" t="str">
        <f>IF(ISNUMBER('Race 5'!A72),'Race 5'!A72,"")</f>
        <v/>
      </c>
      <c r="B72" s="18" t="str">
        <f>IF(ISNUMBER('Race 5'!A72),'Race 5'!B76,"")</f>
        <v/>
      </c>
      <c r="C72" s="7" t="str">
        <f>IF(ISNUMBER('Race 5'!A72),'Race 5'!C72&amp;" "&amp;'Race 5'!D72,"")</f>
        <v/>
      </c>
      <c r="D72" s="7" t="str">
        <f>IF(ISNUMBER('Race 5'!A72),'Race 5'!G72,"")</f>
        <v/>
      </c>
      <c r="E72" s="7" t="str">
        <f>IF(ISNUMBER('Race 5'!A72),'Race 5'!I72,"")</f>
        <v/>
      </c>
      <c r="F72" s="7" t="str">
        <f>IF(ISNUMBER('Race 5'!A72),'Race 5'!H72,"")</f>
        <v/>
      </c>
      <c r="G72" s="13" t="str">
        <f>IF(ISNUMBER('Race 5'!A72),'Race 5'!O72/60,"")</f>
        <v/>
      </c>
      <c r="H72" s="19" t="str">
        <f>IF(A72="","",IF(E72="Men",VLOOKUP(F72,'Time trial standards'!A$3:B$82,2,FALSE),VLOOKUP(F72,'Time trial standards'!A$3:C$82,3,FALSE)))</f>
        <v/>
      </c>
      <c r="I72" s="15" t="str">
        <f t="shared" si="6"/>
        <v/>
      </c>
      <c r="J72" s="15" t="str">
        <f t="shared" si="7"/>
        <v/>
      </c>
      <c r="K72" s="20" t="str">
        <f t="shared" si="8"/>
        <v/>
      </c>
      <c r="L72" s="7" t="str">
        <f t="shared" si="5"/>
        <v/>
      </c>
    </row>
    <row r="73" spans="1:12" x14ac:dyDescent="0.15">
      <c r="A73" s="8" t="str">
        <f>IF(ISNUMBER('Race 5'!A73),'Race 5'!A73,"")</f>
        <v/>
      </c>
      <c r="B73" s="18" t="str">
        <f>IF(ISNUMBER('Race 5'!A73),'Race 5'!B77,"")</f>
        <v/>
      </c>
      <c r="C73" s="7" t="str">
        <f>IF(ISNUMBER('Race 5'!A73),'Race 5'!C73&amp;" "&amp;'Race 5'!D73,"")</f>
        <v/>
      </c>
      <c r="D73" s="7" t="str">
        <f>IF(ISNUMBER('Race 5'!A73),'Race 5'!G73,"")</f>
        <v/>
      </c>
      <c r="E73" s="7" t="str">
        <f>IF(ISNUMBER('Race 5'!A73),'Race 5'!I73,"")</f>
        <v/>
      </c>
      <c r="F73" s="7" t="str">
        <f>IF(ISNUMBER('Race 5'!A73),'Race 5'!H73,"")</f>
        <v/>
      </c>
      <c r="G73" s="13" t="str">
        <f>IF(ISNUMBER('Race 5'!A73),'Race 5'!O73/60,"")</f>
        <v/>
      </c>
      <c r="H73" s="19" t="str">
        <f>IF(A73="","",IF(E73="Men",VLOOKUP(F73,'Time trial standards'!A$3:B$82,2,FALSE),VLOOKUP(F73,'Time trial standards'!A$3:C$82,3,FALSE)))</f>
        <v/>
      </c>
      <c r="I73" s="15" t="str">
        <f t="shared" si="6"/>
        <v/>
      </c>
      <c r="J73" s="15" t="str">
        <f t="shared" si="7"/>
        <v/>
      </c>
      <c r="K73" s="20" t="str">
        <f t="shared" si="8"/>
        <v/>
      </c>
      <c r="L73" s="7" t="str">
        <f t="shared" si="5"/>
        <v/>
      </c>
    </row>
    <row r="74" spans="1:12" x14ac:dyDescent="0.15">
      <c r="A74" s="8" t="str">
        <f>IF(ISNUMBER('Race 5'!A74),'Race 5'!A74,"")</f>
        <v/>
      </c>
      <c r="B74" s="18" t="str">
        <f>IF(ISNUMBER('Race 5'!A74),'Race 5'!B78,"")</f>
        <v/>
      </c>
      <c r="C74" s="7" t="str">
        <f>IF(ISNUMBER('Race 5'!A74),'Race 5'!C74&amp;" "&amp;'Race 5'!D74,"")</f>
        <v/>
      </c>
      <c r="D74" s="7" t="str">
        <f>IF(ISNUMBER('Race 5'!A74),'Race 5'!G74,"")</f>
        <v/>
      </c>
      <c r="E74" s="7" t="str">
        <f>IF(ISNUMBER('Race 5'!A74),'Race 5'!I74,"")</f>
        <v/>
      </c>
      <c r="F74" s="7" t="str">
        <f>IF(ISNUMBER('Race 5'!A74),'Race 5'!H74,"")</f>
        <v/>
      </c>
      <c r="G74" s="13" t="str">
        <f>IF(ISNUMBER('Race 5'!A74),'Race 5'!O74/60,"")</f>
        <v/>
      </c>
      <c r="H74" s="19" t="str">
        <f>IF(A74="","",IF(E74="Men",VLOOKUP(F74,'Time trial standards'!A$3:B$82,2,FALSE),VLOOKUP(F74,'Time trial standards'!A$3:C$82,3,FALSE)))</f>
        <v/>
      </c>
      <c r="I74" s="15" t="str">
        <f t="shared" si="6"/>
        <v/>
      </c>
      <c r="J74" s="15" t="str">
        <f t="shared" si="7"/>
        <v/>
      </c>
      <c r="K74" s="20" t="str">
        <f t="shared" si="8"/>
        <v/>
      </c>
      <c r="L74" s="7" t="str">
        <f t="shared" si="5"/>
        <v/>
      </c>
    </row>
    <row r="75" spans="1:12" x14ac:dyDescent="0.15">
      <c r="A75" s="8" t="str">
        <f>IF(ISNUMBER('Race 5'!A75),'Race 5'!A75,"")</f>
        <v/>
      </c>
      <c r="B75" s="18" t="str">
        <f>IF(ISNUMBER('Race 5'!A75),'Race 5'!B79,"")</f>
        <v/>
      </c>
      <c r="C75" s="7" t="str">
        <f>IF(ISNUMBER('Race 5'!A75),'Race 5'!C75&amp;" "&amp;'Race 5'!D75,"")</f>
        <v/>
      </c>
      <c r="D75" s="7" t="str">
        <f>IF(ISNUMBER('Race 5'!A75),'Race 5'!G75,"")</f>
        <v/>
      </c>
      <c r="E75" s="7" t="str">
        <f>IF(ISNUMBER('Race 5'!A75),'Race 5'!I75,"")</f>
        <v/>
      </c>
      <c r="F75" s="7" t="str">
        <f>IF(ISNUMBER('Race 5'!A75),'Race 5'!H75,"")</f>
        <v/>
      </c>
      <c r="G75" s="13" t="str">
        <f>IF(ISNUMBER('Race 5'!A75),'Race 5'!O75/60,"")</f>
        <v/>
      </c>
      <c r="H75" s="19" t="str">
        <f>IF(A75="","",IF(E75="Men",VLOOKUP(F75,'Time trial standards'!A$3:B$82,2,FALSE),VLOOKUP(F75,'Time trial standards'!A$3:C$82,3,FALSE)))</f>
        <v/>
      </c>
      <c r="I75" s="15" t="str">
        <f t="shared" si="6"/>
        <v/>
      </c>
      <c r="J75" s="15" t="str">
        <f t="shared" si="7"/>
        <v/>
      </c>
      <c r="K75" s="20" t="str">
        <f t="shared" si="8"/>
        <v/>
      </c>
      <c r="L75" s="7" t="str">
        <f t="shared" si="5"/>
        <v/>
      </c>
    </row>
    <row r="76" spans="1:12" x14ac:dyDescent="0.15">
      <c r="A76" s="8" t="str">
        <f>IF(ISNUMBER('Race 5'!A76),'Race 5'!A76,"")</f>
        <v/>
      </c>
      <c r="B76" s="18" t="str">
        <f>IF(ISNUMBER('Race 5'!A76),'Race 5'!B80,"")</f>
        <v/>
      </c>
      <c r="C76" s="7" t="str">
        <f>IF(ISNUMBER('Race 5'!A76),'Race 5'!C76&amp;" "&amp;'Race 5'!D76,"")</f>
        <v/>
      </c>
      <c r="D76" s="7" t="str">
        <f>IF(ISNUMBER('Race 5'!A76),'Race 5'!G76,"")</f>
        <v/>
      </c>
      <c r="E76" s="7" t="str">
        <f>IF(ISNUMBER('Race 5'!A76),'Race 5'!I76,"")</f>
        <v/>
      </c>
      <c r="F76" s="7" t="str">
        <f>IF(ISNUMBER('Race 5'!A76),'Race 5'!H76,"")</f>
        <v/>
      </c>
      <c r="G76" s="13" t="str">
        <f>IF(ISNUMBER('Race 5'!A76),'Race 5'!O76/60,"")</f>
        <v/>
      </c>
      <c r="H76" s="19" t="str">
        <f>IF(A76="","",IF(E76="Men",VLOOKUP(F76,'Time trial standards'!A$3:B$82,2,FALSE),VLOOKUP(F76,'Time trial standards'!A$3:C$82,3,FALSE)))</f>
        <v/>
      </c>
      <c r="I76" s="15" t="str">
        <f t="shared" si="6"/>
        <v/>
      </c>
      <c r="J76" s="15" t="str">
        <f t="shared" si="7"/>
        <v/>
      </c>
      <c r="K76" s="20" t="str">
        <f t="shared" si="8"/>
        <v/>
      </c>
      <c r="L76" s="7" t="str">
        <f t="shared" si="5"/>
        <v/>
      </c>
    </row>
    <row r="77" spans="1:12" x14ac:dyDescent="0.15">
      <c r="A77" s="8" t="str">
        <f>IF(ISNUMBER('Race 5'!A77),'Race 5'!A77,"")</f>
        <v/>
      </c>
      <c r="B77" s="18" t="str">
        <f>IF(ISNUMBER('Race 5'!A77),'Race 5'!B81,"")</f>
        <v/>
      </c>
      <c r="C77" s="7" t="str">
        <f>IF(ISNUMBER('Race 5'!A77),'Race 5'!C77&amp;" "&amp;'Race 5'!D77,"")</f>
        <v/>
      </c>
      <c r="D77" s="7" t="str">
        <f>IF(ISNUMBER('Race 5'!A77),'Race 5'!G77,"")</f>
        <v/>
      </c>
      <c r="E77" s="7" t="str">
        <f>IF(ISNUMBER('Race 5'!A77),'Race 5'!I77,"")</f>
        <v/>
      </c>
      <c r="F77" s="7" t="str">
        <f>IF(ISNUMBER('Race 5'!A77),'Race 5'!H77,"")</f>
        <v/>
      </c>
      <c r="G77" s="13" t="str">
        <f>IF(ISNUMBER('Race 5'!A77),'Race 5'!O77/60,"")</f>
        <v/>
      </c>
      <c r="H77" s="19" t="str">
        <f>IF(A77="","",IF(E77="Men",VLOOKUP(F77,'Time trial standards'!A$3:B$82,2,FALSE),VLOOKUP(F77,'Time trial standards'!A$3:C$82,3,FALSE)))</f>
        <v/>
      </c>
      <c r="I77" s="15" t="str">
        <f t="shared" si="6"/>
        <v/>
      </c>
      <c r="J77" s="15" t="str">
        <f t="shared" si="7"/>
        <v/>
      </c>
      <c r="K77" s="20" t="str">
        <f t="shared" si="8"/>
        <v/>
      </c>
      <c r="L77" s="7" t="str">
        <f t="shared" si="5"/>
        <v/>
      </c>
    </row>
    <row r="78" spans="1:12" x14ac:dyDescent="0.15">
      <c r="A78" s="8" t="str">
        <f>IF(ISNUMBER('Race 5'!A78),'Race 5'!A78,"")</f>
        <v/>
      </c>
      <c r="B78" s="18" t="str">
        <f>IF(ISNUMBER('Race 5'!A78),'Race 5'!B82,"")</f>
        <v/>
      </c>
      <c r="C78" s="7" t="str">
        <f>IF(ISNUMBER('Race 5'!A78),'Race 5'!C78&amp;" "&amp;'Race 5'!D78,"")</f>
        <v/>
      </c>
      <c r="D78" s="7" t="str">
        <f>IF(ISNUMBER('Race 5'!A78),'Race 5'!G78,"")</f>
        <v/>
      </c>
      <c r="E78" s="7" t="str">
        <f>IF(ISNUMBER('Race 5'!A78),'Race 5'!I78,"")</f>
        <v/>
      </c>
      <c r="F78" s="7" t="str">
        <f>IF(ISNUMBER('Race 5'!A78),'Race 5'!H78,"")</f>
        <v/>
      </c>
      <c r="G78" s="13" t="str">
        <f>IF(ISNUMBER('Race 5'!A78),'Race 5'!O78/60,"")</f>
        <v/>
      </c>
      <c r="H78" s="19" t="str">
        <f>IF(A78="","",IF(E78="Men",VLOOKUP(F78,'Time trial standards'!A$3:B$82,2,FALSE),VLOOKUP(F78,'Time trial standards'!A$3:C$82,3,FALSE)))</f>
        <v/>
      </c>
      <c r="I78" s="15" t="str">
        <f t="shared" si="6"/>
        <v/>
      </c>
      <c r="J78" s="15" t="str">
        <f t="shared" si="7"/>
        <v/>
      </c>
      <c r="K78" s="20" t="str">
        <f t="shared" si="8"/>
        <v/>
      </c>
      <c r="L78" s="7" t="str">
        <f t="shared" si="5"/>
        <v/>
      </c>
    </row>
    <row r="79" spans="1:12" x14ac:dyDescent="0.15">
      <c r="A79" s="8" t="str">
        <f>IF(ISNUMBER('Race 5'!A79),'Race 5'!A79,"")</f>
        <v/>
      </c>
      <c r="B79" s="18" t="str">
        <f>IF(ISNUMBER('Race 5'!A79),'Race 5'!B83,"")</f>
        <v/>
      </c>
      <c r="C79" s="7" t="str">
        <f>IF(ISNUMBER('Race 5'!A79),'Race 5'!C79&amp;" "&amp;'Race 5'!D79,"")</f>
        <v/>
      </c>
      <c r="D79" s="7" t="str">
        <f>IF(ISNUMBER('Race 5'!A79),'Race 5'!G79,"")</f>
        <v/>
      </c>
      <c r="E79" s="7" t="str">
        <f>IF(ISNUMBER('Race 5'!A79),'Race 5'!I79,"")</f>
        <v/>
      </c>
      <c r="F79" s="7" t="str">
        <f>IF(ISNUMBER('Race 5'!A79),'Race 5'!H79,"")</f>
        <v/>
      </c>
      <c r="G79" s="13" t="str">
        <f>IF(ISNUMBER('Race 5'!A79),'Race 5'!O79/60,"")</f>
        <v/>
      </c>
      <c r="H79" s="19" t="str">
        <f>IF(A79="","",IF(E79="Men",VLOOKUP(F79,'Time trial standards'!A$3:B$82,2,FALSE),VLOOKUP(F79,'Time trial standards'!A$3:C$82,3,FALSE)))</f>
        <v/>
      </c>
      <c r="I79" s="15" t="str">
        <f t="shared" si="6"/>
        <v/>
      </c>
      <c r="J79" s="15" t="str">
        <f t="shared" si="7"/>
        <v/>
      </c>
      <c r="K79" s="20" t="str">
        <f t="shared" si="8"/>
        <v/>
      </c>
      <c r="L79" s="7" t="str">
        <f t="shared" si="5"/>
        <v/>
      </c>
    </row>
    <row r="80" spans="1:12" x14ac:dyDescent="0.15">
      <c r="A80" s="8" t="str">
        <f>IF(ISNUMBER('Race 5'!A80),'Race 5'!A80,"")</f>
        <v/>
      </c>
      <c r="B80" s="18" t="str">
        <f>IF(ISNUMBER('Race 5'!A80),'Race 5'!B84,"")</f>
        <v/>
      </c>
      <c r="C80" s="7" t="str">
        <f>IF(ISNUMBER('Race 5'!A80),'Race 5'!C80&amp;" "&amp;'Race 5'!D80,"")</f>
        <v/>
      </c>
      <c r="D80" s="7" t="str">
        <f>IF(ISNUMBER('Race 5'!A80),'Race 5'!G80,"")</f>
        <v/>
      </c>
      <c r="E80" s="7" t="str">
        <f>IF(ISNUMBER('Race 5'!A80),'Race 5'!I80,"")</f>
        <v/>
      </c>
      <c r="F80" s="7" t="str">
        <f>IF(ISNUMBER('Race 5'!A80),'Race 5'!H80,"")</f>
        <v/>
      </c>
      <c r="G80" s="13" t="str">
        <f>IF(ISNUMBER('Race 5'!A80),'Race 5'!O80/60,"")</f>
        <v/>
      </c>
      <c r="H80" s="19" t="str">
        <f>IF(A80="","",IF(E80="Men",VLOOKUP(F80,'Time trial standards'!A$3:B$82,2,FALSE),VLOOKUP(F80,'Time trial standards'!A$3:C$82,3,FALSE)))</f>
        <v/>
      </c>
      <c r="I80" s="15" t="str">
        <f t="shared" si="6"/>
        <v/>
      </c>
      <c r="J80" s="15" t="str">
        <f t="shared" si="7"/>
        <v/>
      </c>
      <c r="K80" s="20" t="str">
        <f t="shared" si="8"/>
        <v/>
      </c>
      <c r="L80" s="7" t="str">
        <f t="shared" si="5"/>
        <v/>
      </c>
    </row>
    <row r="81" spans="1:12" x14ac:dyDescent="0.15">
      <c r="A81" s="8" t="str">
        <f>IF(ISNUMBER('Race 5'!A81),'Race 5'!A81,"")</f>
        <v/>
      </c>
      <c r="B81" s="18" t="str">
        <f>IF(ISNUMBER('Race 5'!A81),'Race 5'!B85,"")</f>
        <v/>
      </c>
      <c r="C81" s="7" t="str">
        <f>IF(ISNUMBER('Race 5'!A81),'Race 5'!C81&amp;" "&amp;'Race 5'!D81,"")</f>
        <v/>
      </c>
      <c r="D81" s="7" t="str">
        <f>IF(ISNUMBER('Race 5'!A81),'Race 5'!G81,"")</f>
        <v/>
      </c>
      <c r="E81" s="7" t="str">
        <f>IF(ISNUMBER('Race 5'!A81),'Race 5'!I81,"")</f>
        <v/>
      </c>
      <c r="F81" s="7" t="str">
        <f>IF(ISNUMBER('Race 5'!A81),'Race 5'!H81,"")</f>
        <v/>
      </c>
      <c r="G81" s="13" t="str">
        <f>IF(ISNUMBER('Race 5'!A81),'Race 5'!O81/60,"")</f>
        <v/>
      </c>
      <c r="H81" s="19" t="str">
        <f>IF(A81="","",IF(E81="Men",VLOOKUP(F81,'Time trial standards'!A$3:B$82,2,FALSE),VLOOKUP(F81,'Time trial standards'!A$3:C$82,3,FALSE)))</f>
        <v/>
      </c>
      <c r="I81" s="15" t="str">
        <f t="shared" si="6"/>
        <v/>
      </c>
      <c r="J81" s="15" t="str">
        <f t="shared" si="7"/>
        <v/>
      </c>
      <c r="K81" s="20" t="str">
        <f t="shared" si="8"/>
        <v/>
      </c>
      <c r="L81" s="7" t="str">
        <f t="shared" si="5"/>
        <v/>
      </c>
    </row>
    <row r="82" spans="1:12" x14ac:dyDescent="0.15">
      <c r="A82" s="8" t="str">
        <f>IF(ISNUMBER('Race 5'!A82),'Race 5'!A82,"")</f>
        <v/>
      </c>
      <c r="B82" s="18" t="str">
        <f>IF(ISNUMBER('Race 5'!A82),'Race 5'!B86,"")</f>
        <v/>
      </c>
      <c r="C82" s="7" t="str">
        <f>IF(ISNUMBER('Race 5'!A82),'Race 5'!C82&amp;" "&amp;'Race 5'!D82,"")</f>
        <v/>
      </c>
      <c r="D82" s="7" t="str">
        <f>IF(ISNUMBER('Race 5'!A82),'Race 5'!G82,"")</f>
        <v/>
      </c>
      <c r="E82" s="7" t="str">
        <f>IF(ISNUMBER('Race 5'!A82),'Race 5'!I82,"")</f>
        <v/>
      </c>
      <c r="F82" s="7" t="str">
        <f>IF(ISNUMBER('Race 5'!A82),'Race 5'!H82,"")</f>
        <v/>
      </c>
      <c r="G82" s="13" t="str">
        <f>IF(ISNUMBER('Race 5'!A82),'Race 5'!O82/60,"")</f>
        <v/>
      </c>
      <c r="H82" s="19" t="str">
        <f>IF(A82="","",IF(E82="Men",VLOOKUP(F82,'Time trial standards'!A$3:B$82,2,FALSE),VLOOKUP(F82,'Time trial standards'!A$3:C$82,3,FALSE)))</f>
        <v/>
      </c>
      <c r="I82" s="15" t="str">
        <f t="shared" si="6"/>
        <v/>
      </c>
      <c r="J82" s="15" t="str">
        <f t="shared" si="7"/>
        <v/>
      </c>
      <c r="K82" s="20" t="str">
        <f t="shared" si="8"/>
        <v/>
      </c>
      <c r="L82" s="7" t="str">
        <f t="shared" si="5"/>
        <v/>
      </c>
    </row>
    <row r="83" spans="1:12" x14ac:dyDescent="0.15">
      <c r="A83" s="8" t="str">
        <f>IF(ISNUMBER('Race 5'!A83),'Race 5'!A83,"")</f>
        <v/>
      </c>
      <c r="B83" s="18" t="str">
        <f>IF(ISNUMBER('Race 5'!A83),'Race 5'!B87,"")</f>
        <v/>
      </c>
      <c r="C83" s="7" t="str">
        <f>IF(ISNUMBER('Race 5'!A83),'Race 5'!C83&amp;" "&amp;'Race 5'!D83,"")</f>
        <v/>
      </c>
      <c r="D83" s="7" t="str">
        <f>IF(ISNUMBER('Race 5'!A83),'Race 5'!G83,"")</f>
        <v/>
      </c>
      <c r="E83" s="7" t="str">
        <f>IF(ISNUMBER('Race 5'!A83),'Race 5'!I83,"")</f>
        <v/>
      </c>
      <c r="F83" s="7" t="str">
        <f>IF(ISNUMBER('Race 5'!A83),'Race 5'!H83,"")</f>
        <v/>
      </c>
      <c r="G83" s="13" t="str">
        <f>IF(ISNUMBER('Race 5'!A83),'Race 5'!O83/60,"")</f>
        <v/>
      </c>
      <c r="H83" s="19" t="str">
        <f>IF(A83="","",IF(E83="Men",VLOOKUP(F83,'Time trial standards'!A$3:B$82,2,FALSE),VLOOKUP(F83,'Time trial standards'!A$3:C$82,3,FALSE)))</f>
        <v/>
      </c>
      <c r="I83" s="15" t="str">
        <f t="shared" si="6"/>
        <v/>
      </c>
      <c r="J83" s="15" t="str">
        <f t="shared" si="7"/>
        <v/>
      </c>
      <c r="K83" s="20" t="str">
        <f t="shared" si="8"/>
        <v/>
      </c>
      <c r="L83" s="7" t="str">
        <f t="shared" si="5"/>
        <v/>
      </c>
    </row>
    <row r="84" spans="1:12" x14ac:dyDescent="0.15">
      <c r="A84" s="8" t="str">
        <f>IF(ISNUMBER('Race 5'!A84),'Race 5'!A84,"")</f>
        <v/>
      </c>
      <c r="B84" s="18" t="str">
        <f>IF(ISNUMBER('Race 5'!A84),'Race 5'!B88,"")</f>
        <v/>
      </c>
      <c r="C84" s="7" t="str">
        <f>IF(ISNUMBER('Race 5'!A84),'Race 5'!C84&amp;" "&amp;'Race 5'!D84,"")</f>
        <v/>
      </c>
      <c r="D84" s="7" t="str">
        <f>IF(ISNUMBER('Race 5'!A84),'Race 5'!G84,"")</f>
        <v/>
      </c>
      <c r="E84" s="7" t="str">
        <f>IF(ISNUMBER('Race 5'!A84),'Race 5'!I84,"")</f>
        <v/>
      </c>
      <c r="F84" s="7" t="str">
        <f>IF(ISNUMBER('Race 5'!A84),'Race 5'!H84,"")</f>
        <v/>
      </c>
      <c r="G84" s="13" t="str">
        <f>IF(ISNUMBER('Race 5'!A84),'Race 5'!O84/60,"")</f>
        <v/>
      </c>
      <c r="H84" s="19" t="str">
        <f>IF(A84="","",IF(E84="Men",VLOOKUP(F84,'Time trial standards'!A$3:B$82,2,FALSE),VLOOKUP(F84,'Time trial standards'!A$3:C$82,3,FALSE)))</f>
        <v/>
      </c>
      <c r="I84" s="15" t="str">
        <f t="shared" si="6"/>
        <v/>
      </c>
      <c r="J84" s="15" t="str">
        <f t="shared" si="7"/>
        <v/>
      </c>
      <c r="K84" s="20" t="str">
        <f t="shared" si="8"/>
        <v/>
      </c>
      <c r="L84" s="7" t="str">
        <f t="shared" si="5"/>
        <v/>
      </c>
    </row>
    <row r="85" spans="1:12" x14ac:dyDescent="0.15">
      <c r="A85" s="8" t="str">
        <f>IF(ISNUMBER('Race 5'!A85),'Race 5'!A85,"")</f>
        <v/>
      </c>
      <c r="B85" s="18" t="str">
        <f>IF(ISNUMBER('Race 5'!A85),'Race 5'!B89,"")</f>
        <v/>
      </c>
      <c r="C85" s="7" t="str">
        <f>IF(ISNUMBER('Race 5'!A85),'Race 5'!C85&amp;" "&amp;'Race 5'!D85,"")</f>
        <v/>
      </c>
      <c r="D85" s="7" t="str">
        <f>IF(ISNUMBER('Race 5'!A85),'Race 5'!G85,"")</f>
        <v/>
      </c>
      <c r="E85" s="7" t="str">
        <f>IF(ISNUMBER('Race 5'!A85),'Race 5'!I85,"")</f>
        <v/>
      </c>
      <c r="F85" s="7" t="str">
        <f>IF(ISNUMBER('Race 5'!A85),'Race 5'!H85,"")</f>
        <v/>
      </c>
      <c r="G85" s="13" t="str">
        <f>IF(ISNUMBER('Race 5'!A85),'Race 5'!O85/60,"")</f>
        <v/>
      </c>
      <c r="H85" s="19" t="str">
        <f>IF(A85="","",IF(E85="Men",VLOOKUP(F85,'Time trial standards'!A$3:B$82,2,FALSE),VLOOKUP(F85,'Time trial standards'!A$3:C$82,3,FALSE)))</f>
        <v/>
      </c>
      <c r="I85" s="15" t="str">
        <f t="shared" si="6"/>
        <v/>
      </c>
      <c r="J85" s="15" t="str">
        <f t="shared" si="7"/>
        <v/>
      </c>
      <c r="K85" s="20" t="str">
        <f t="shared" si="8"/>
        <v/>
      </c>
      <c r="L85" s="7" t="str">
        <f t="shared" si="5"/>
        <v/>
      </c>
    </row>
    <row r="86" spans="1:12" x14ac:dyDescent="0.15">
      <c r="A86" s="8" t="str">
        <f>IF(ISNUMBER('Race 5'!A86),'Race 5'!A86,"")</f>
        <v/>
      </c>
      <c r="B86" s="18" t="str">
        <f>IF(ISNUMBER('Race 5'!A86),'Race 5'!B90,"")</f>
        <v/>
      </c>
      <c r="C86" s="7" t="str">
        <f>IF(ISNUMBER('Race 5'!A86),'Race 5'!C86&amp;" "&amp;'Race 5'!D86,"")</f>
        <v/>
      </c>
      <c r="D86" s="7" t="str">
        <f>IF(ISNUMBER('Race 5'!A86),'Race 5'!G86,"")</f>
        <v/>
      </c>
      <c r="E86" s="7" t="str">
        <f>IF(ISNUMBER('Race 5'!A86),'Race 5'!I86,"")</f>
        <v/>
      </c>
      <c r="F86" s="7" t="str">
        <f>IF(ISNUMBER('Race 5'!A86),'Race 5'!H86,"")</f>
        <v/>
      </c>
      <c r="G86" s="13" t="str">
        <f>IF(ISNUMBER('Race 5'!A86),'Race 5'!O86/60,"")</f>
        <v/>
      </c>
      <c r="H86" s="19" t="str">
        <f>IF(A86="","",IF(E86="Men",VLOOKUP(F86,'Time trial standards'!A$3:B$82,2,FALSE),VLOOKUP(F86,'Time trial standards'!A$3:C$82,3,FALSE)))</f>
        <v/>
      </c>
      <c r="I86" s="15" t="str">
        <f t="shared" si="6"/>
        <v/>
      </c>
      <c r="J86" s="15" t="str">
        <f t="shared" si="7"/>
        <v/>
      </c>
      <c r="K86" s="20" t="str">
        <f t="shared" si="8"/>
        <v/>
      </c>
      <c r="L86" s="7" t="str">
        <f t="shared" si="5"/>
        <v/>
      </c>
    </row>
    <row r="87" spans="1:12" x14ac:dyDescent="0.15">
      <c r="A87" s="8" t="str">
        <f>IF(ISNUMBER('Race 5'!A87),'Race 5'!A87,"")</f>
        <v/>
      </c>
      <c r="B87" s="18" t="str">
        <f>IF(ISNUMBER('Race 5'!A87),'Race 5'!B91,"")</f>
        <v/>
      </c>
      <c r="C87" s="7" t="str">
        <f>IF(ISNUMBER('Race 5'!A87),'Race 5'!C87&amp;" "&amp;'Race 5'!D87,"")</f>
        <v/>
      </c>
      <c r="D87" s="7" t="str">
        <f>IF(ISNUMBER('Race 5'!A87),'Race 5'!G87,"")</f>
        <v/>
      </c>
      <c r="E87" s="7" t="str">
        <f>IF(ISNUMBER('Race 5'!A87),'Race 5'!I87,"")</f>
        <v/>
      </c>
      <c r="F87" s="7" t="str">
        <f>IF(ISNUMBER('Race 5'!A87),'Race 5'!H87,"")</f>
        <v/>
      </c>
      <c r="G87" s="13" t="str">
        <f>IF(ISNUMBER('Race 5'!A87),'Race 5'!O87/60,"")</f>
        <v/>
      </c>
      <c r="H87" s="19" t="str">
        <f>IF(A87="","",IF(E87="Men",VLOOKUP(F87,'Time trial standards'!A$3:B$82,2,FALSE),VLOOKUP(F87,'Time trial standards'!A$3:C$82,3,FALSE)))</f>
        <v/>
      </c>
      <c r="I87" s="15" t="str">
        <f t="shared" si="6"/>
        <v/>
      </c>
      <c r="J87" s="15" t="str">
        <f t="shared" si="7"/>
        <v/>
      </c>
      <c r="K87" s="20" t="str">
        <f t="shared" si="8"/>
        <v/>
      </c>
      <c r="L87" s="7" t="str">
        <f t="shared" si="5"/>
        <v/>
      </c>
    </row>
    <row r="88" spans="1:12" x14ac:dyDescent="0.15">
      <c r="A88" s="8" t="str">
        <f>IF(ISNUMBER('Race 5'!A88),'Race 5'!A88,"")</f>
        <v/>
      </c>
      <c r="B88" s="18" t="str">
        <f>IF(ISNUMBER('Race 5'!A88),'Race 5'!B92,"")</f>
        <v/>
      </c>
      <c r="C88" s="7" t="str">
        <f>IF(ISNUMBER('Race 5'!A88),'Race 5'!C88&amp;" "&amp;'Race 5'!D88,"")</f>
        <v/>
      </c>
      <c r="D88" s="7" t="str">
        <f>IF(ISNUMBER('Race 5'!A88),'Race 5'!G88,"")</f>
        <v/>
      </c>
      <c r="E88" s="7" t="str">
        <f>IF(ISNUMBER('Race 5'!A88),'Race 5'!I88,"")</f>
        <v/>
      </c>
      <c r="F88" s="7" t="str">
        <f>IF(ISNUMBER('Race 5'!A88),'Race 5'!H88,"")</f>
        <v/>
      </c>
      <c r="G88" s="13" t="str">
        <f>IF(ISNUMBER('Race 5'!A88),'Race 5'!O88/60,"")</f>
        <v/>
      </c>
      <c r="H88" s="19" t="str">
        <f>IF(A88="","",IF(E88="Men",VLOOKUP(F88,'Time trial standards'!A$3:B$82,2,FALSE),VLOOKUP(F88,'Time trial standards'!A$3:C$82,3,FALSE)))</f>
        <v/>
      </c>
      <c r="I88" s="15" t="str">
        <f t="shared" si="6"/>
        <v/>
      </c>
      <c r="J88" s="15" t="str">
        <f t="shared" si="7"/>
        <v/>
      </c>
      <c r="K88" s="20" t="str">
        <f t="shared" si="8"/>
        <v/>
      </c>
      <c r="L88" s="7" t="str">
        <f t="shared" si="5"/>
        <v/>
      </c>
    </row>
    <row r="89" spans="1:12" x14ac:dyDescent="0.15">
      <c r="A89" s="8" t="str">
        <f>IF(ISNUMBER('Race 5'!A89),'Race 5'!A89,"")</f>
        <v/>
      </c>
      <c r="B89" s="18" t="str">
        <f>IF(ISNUMBER('Race 5'!A89),'Race 5'!B93,"")</f>
        <v/>
      </c>
      <c r="C89" s="7" t="str">
        <f>IF(ISNUMBER('Race 5'!A89),'Race 5'!C89&amp;" "&amp;'Race 5'!D89,"")</f>
        <v/>
      </c>
      <c r="D89" s="7" t="str">
        <f>IF(ISNUMBER('Race 5'!A89),'Race 5'!G89,"")</f>
        <v/>
      </c>
      <c r="E89" s="7" t="str">
        <f>IF(ISNUMBER('Race 5'!A89),'Race 5'!I89,"")</f>
        <v/>
      </c>
      <c r="F89" s="7" t="str">
        <f>IF(ISNUMBER('Race 5'!A89),'Race 5'!H89,"")</f>
        <v/>
      </c>
      <c r="G89" s="13" t="str">
        <f>IF(ISNUMBER('Race 5'!A89),'Race 5'!O89/60,"")</f>
        <v/>
      </c>
      <c r="H89" s="19" t="str">
        <f>IF(A89="","",IF(E89="Men",VLOOKUP(F89,'Time trial standards'!A$3:B$82,2,FALSE),VLOOKUP(F89,'Time trial standards'!A$3:C$82,3,FALSE)))</f>
        <v/>
      </c>
      <c r="I89" s="15" t="str">
        <f t="shared" si="6"/>
        <v/>
      </c>
      <c r="J89" s="15" t="str">
        <f t="shared" si="7"/>
        <v/>
      </c>
      <c r="K89" s="20" t="str">
        <f t="shared" si="8"/>
        <v/>
      </c>
      <c r="L89" s="7" t="str">
        <f t="shared" si="5"/>
        <v/>
      </c>
    </row>
    <row r="90" spans="1:12" x14ac:dyDescent="0.15">
      <c r="A90" s="8" t="str">
        <f>IF(ISNUMBER('Race 5'!A90),'Race 5'!A90,"")</f>
        <v/>
      </c>
      <c r="B90" s="18" t="str">
        <f>IF(ISNUMBER('Race 5'!A90),'Race 5'!B94,"")</f>
        <v/>
      </c>
      <c r="C90" s="7" t="str">
        <f>IF(ISNUMBER('Race 5'!A90),'Race 5'!C90&amp;" "&amp;'Race 5'!D90,"")</f>
        <v/>
      </c>
      <c r="D90" s="7" t="str">
        <f>IF(ISNUMBER('Race 5'!A90),'Race 5'!G90,"")</f>
        <v/>
      </c>
      <c r="E90" s="7" t="str">
        <f>IF(ISNUMBER('Race 5'!A90),'Race 5'!I90,"")</f>
        <v/>
      </c>
      <c r="F90" s="7" t="str">
        <f>IF(ISNUMBER('Race 5'!A90),'Race 5'!H90,"")</f>
        <v/>
      </c>
      <c r="G90" s="13" t="str">
        <f>IF(ISNUMBER('Race 5'!A90),'Race 5'!O90/60,"")</f>
        <v/>
      </c>
      <c r="H90" s="19" t="str">
        <f>IF(A90="","",IF(E90="Men",VLOOKUP(F90,'Time trial standards'!A$3:B$82,2,FALSE),VLOOKUP(F90,'Time trial standards'!A$3:C$82,3,FALSE)))</f>
        <v/>
      </c>
      <c r="I90" s="15" t="str">
        <f t="shared" si="6"/>
        <v/>
      </c>
      <c r="J90" s="15" t="str">
        <f t="shared" si="7"/>
        <v/>
      </c>
      <c r="K90" s="20" t="str">
        <f t="shared" si="8"/>
        <v/>
      </c>
      <c r="L90" s="7" t="str">
        <f t="shared" si="5"/>
        <v/>
      </c>
    </row>
    <row r="91" spans="1:12" x14ac:dyDescent="0.15">
      <c r="A91" s="8" t="str">
        <f>IF(ISNUMBER('Race 5'!A91),'Race 5'!A91,"")</f>
        <v/>
      </c>
      <c r="B91" s="18" t="str">
        <f>IF(ISNUMBER('Race 5'!A91),'Race 5'!B95,"")</f>
        <v/>
      </c>
      <c r="C91" s="7" t="str">
        <f>IF(ISNUMBER('Race 5'!A91),'Race 5'!C91&amp;" "&amp;'Race 5'!D91,"")</f>
        <v/>
      </c>
      <c r="D91" s="7" t="str">
        <f>IF(ISNUMBER('Race 5'!A91),'Race 5'!G91,"")</f>
        <v/>
      </c>
      <c r="E91" s="7" t="str">
        <f>IF(ISNUMBER('Race 5'!A91),'Race 5'!I91,"")</f>
        <v/>
      </c>
      <c r="F91" s="7" t="str">
        <f>IF(ISNUMBER('Race 5'!A91),'Race 5'!H91,"")</f>
        <v/>
      </c>
      <c r="G91" s="13" t="str">
        <f>IF(ISNUMBER('Race 5'!A91),'Race 5'!O91/60,"")</f>
        <v/>
      </c>
      <c r="H91" s="19" t="str">
        <f>IF(A91="","",IF(E91="Men",VLOOKUP(F91,'Time trial standards'!A$3:B$82,2,FALSE),VLOOKUP(F91,'Time trial standards'!A$3:C$82,3,FALSE)))</f>
        <v/>
      </c>
      <c r="I91" s="15" t="str">
        <f t="shared" si="6"/>
        <v/>
      </c>
      <c r="J91" s="15" t="str">
        <f t="shared" si="7"/>
        <v/>
      </c>
      <c r="K91" s="20" t="str">
        <f t="shared" si="8"/>
        <v/>
      </c>
      <c r="L91" s="7" t="str">
        <f t="shared" si="5"/>
        <v/>
      </c>
    </row>
    <row r="92" spans="1:12" x14ac:dyDescent="0.15">
      <c r="A92" s="8" t="str">
        <f>IF(ISNUMBER('Race 5'!A92),'Race 5'!A92,"")</f>
        <v/>
      </c>
      <c r="B92" s="18" t="str">
        <f>IF(ISNUMBER('Race 5'!A92),'Race 5'!B96,"")</f>
        <v/>
      </c>
      <c r="C92" s="7" t="str">
        <f>IF(ISNUMBER('Race 5'!A92),'Race 5'!C92&amp;" "&amp;'Race 5'!D92,"")</f>
        <v/>
      </c>
      <c r="D92" s="7" t="str">
        <f>IF(ISNUMBER('Race 5'!A92),'Race 5'!G92,"")</f>
        <v/>
      </c>
      <c r="E92" s="7" t="str">
        <f>IF(ISNUMBER('Race 5'!A92),'Race 5'!I92,"")</f>
        <v/>
      </c>
      <c r="F92" s="7" t="str">
        <f>IF(ISNUMBER('Race 5'!A92),'Race 5'!H92,"")</f>
        <v/>
      </c>
      <c r="G92" s="13" t="str">
        <f>IF(ISNUMBER('Race 5'!A92),'Race 5'!O92/60,"")</f>
        <v/>
      </c>
      <c r="H92" s="19" t="str">
        <f>IF(A92="","",IF(E92="Men",VLOOKUP(F92,'Time trial standards'!A$3:B$82,2,FALSE),VLOOKUP(F92,'Time trial standards'!A$3:C$82,3,FALSE)))</f>
        <v/>
      </c>
      <c r="I92" s="15" t="str">
        <f t="shared" si="6"/>
        <v/>
      </c>
      <c r="J92" s="15" t="str">
        <f t="shared" si="7"/>
        <v/>
      </c>
      <c r="K92" s="20" t="str">
        <f t="shared" si="8"/>
        <v/>
      </c>
      <c r="L92" s="7" t="str">
        <f t="shared" si="5"/>
        <v/>
      </c>
    </row>
    <row r="93" spans="1:12" x14ac:dyDescent="0.15">
      <c r="A93" s="8" t="str">
        <f>IF(ISNUMBER('Race 5'!A93),'Race 5'!A93,"")</f>
        <v/>
      </c>
      <c r="B93" s="18" t="str">
        <f>IF(ISNUMBER('Race 5'!A93),'Race 5'!B97,"")</f>
        <v/>
      </c>
      <c r="C93" s="7" t="str">
        <f>IF(ISNUMBER('Race 5'!A93),'Race 5'!C93&amp;" "&amp;'Race 5'!D93,"")</f>
        <v/>
      </c>
      <c r="D93" s="7" t="str">
        <f>IF(ISNUMBER('Race 5'!A93),'Race 5'!G93,"")</f>
        <v/>
      </c>
      <c r="E93" s="7" t="str">
        <f>IF(ISNUMBER('Race 5'!A93),'Race 5'!I93,"")</f>
        <v/>
      </c>
      <c r="F93" s="7" t="str">
        <f>IF(ISNUMBER('Race 5'!A93),'Race 5'!H93,"")</f>
        <v/>
      </c>
      <c r="G93" s="13" t="str">
        <f>IF(ISNUMBER('Race 5'!A93),'Race 5'!O93/60,"")</f>
        <v/>
      </c>
      <c r="H93" s="19" t="str">
        <f>IF(A93="","",IF(E93="Men",VLOOKUP(F93,'Time trial standards'!A$3:B$82,2,FALSE),VLOOKUP(F93,'Time trial standards'!A$3:C$82,3,FALSE)))</f>
        <v/>
      </c>
      <c r="I93" s="15" t="str">
        <f t="shared" si="6"/>
        <v/>
      </c>
      <c r="J93" s="15" t="str">
        <f t="shared" si="7"/>
        <v/>
      </c>
      <c r="K93" s="20" t="str">
        <f t="shared" si="8"/>
        <v/>
      </c>
      <c r="L93" s="7" t="str">
        <f t="shared" si="5"/>
        <v/>
      </c>
    </row>
    <row r="94" spans="1:12" x14ac:dyDescent="0.15">
      <c r="A94" s="8" t="str">
        <f>IF(ISNUMBER('Race 5'!A94),'Race 5'!A94,"")</f>
        <v/>
      </c>
      <c r="B94" s="18" t="str">
        <f>IF(ISNUMBER('Race 5'!A94),'Race 5'!B98,"")</f>
        <v/>
      </c>
      <c r="C94" s="7" t="str">
        <f>IF(ISNUMBER('Race 5'!A94),'Race 5'!C94&amp;" "&amp;'Race 5'!D94,"")</f>
        <v/>
      </c>
      <c r="D94" s="7" t="str">
        <f>IF(ISNUMBER('Race 5'!A94),'Race 5'!G94,"")</f>
        <v/>
      </c>
      <c r="E94" s="7" t="str">
        <f>IF(ISNUMBER('Race 5'!A94),'Race 5'!I94,"")</f>
        <v/>
      </c>
      <c r="F94" s="7" t="str">
        <f>IF(ISNUMBER('Race 5'!A94),'Race 5'!H94,"")</f>
        <v/>
      </c>
      <c r="G94" s="13" t="str">
        <f>IF(ISNUMBER('Race 5'!A94),'Race 5'!O94/60,"")</f>
        <v/>
      </c>
      <c r="H94" s="19" t="str">
        <f>IF(A94="","",IF(E94="Men",VLOOKUP(F94,'Time trial standards'!A$3:B$82,2,FALSE),VLOOKUP(F94,'Time trial standards'!A$3:C$82,3,FALSE)))</f>
        <v/>
      </c>
      <c r="I94" s="15" t="str">
        <f t="shared" si="6"/>
        <v/>
      </c>
      <c r="J94" s="15" t="str">
        <f t="shared" si="7"/>
        <v/>
      </c>
      <c r="K94" s="20" t="str">
        <f t="shared" si="8"/>
        <v/>
      </c>
      <c r="L94" s="7" t="str">
        <f t="shared" si="5"/>
        <v/>
      </c>
    </row>
    <row r="95" spans="1:12" x14ac:dyDescent="0.15">
      <c r="A95" s="8" t="str">
        <f>IF(ISNUMBER('Race 5'!A95),'Race 5'!A95,"")</f>
        <v/>
      </c>
      <c r="B95" s="18" t="str">
        <f>IF(ISNUMBER('Race 5'!A95),'Race 5'!B99,"")</f>
        <v/>
      </c>
      <c r="C95" s="7" t="str">
        <f>IF(ISNUMBER('Race 5'!A95),'Race 5'!C95&amp;" "&amp;'Race 5'!D95,"")</f>
        <v/>
      </c>
      <c r="D95" s="7" t="str">
        <f>IF(ISNUMBER('Race 5'!A95),'Race 5'!G95,"")</f>
        <v/>
      </c>
      <c r="E95" s="7" t="str">
        <f>IF(ISNUMBER('Race 5'!A95),'Race 5'!I95,"")</f>
        <v/>
      </c>
      <c r="F95" s="7" t="str">
        <f>IF(ISNUMBER('Race 5'!A95),'Race 5'!H95,"")</f>
        <v/>
      </c>
      <c r="G95" s="13" t="str">
        <f>IF(ISNUMBER('Race 5'!A95),'Race 5'!O95/60,"")</f>
        <v/>
      </c>
      <c r="H95" s="19" t="str">
        <f>IF(A95="","",IF(E95="Men",VLOOKUP(F95,'Time trial standards'!A$3:B$82,2,FALSE),VLOOKUP(F95,'Time trial standards'!A$3:C$82,3,FALSE)))</f>
        <v/>
      </c>
      <c r="I95" s="15" t="str">
        <f t="shared" si="6"/>
        <v/>
      </c>
      <c r="J95" s="15" t="str">
        <f t="shared" si="7"/>
        <v/>
      </c>
      <c r="K95" s="20" t="str">
        <f t="shared" si="8"/>
        <v/>
      </c>
      <c r="L95" s="7" t="str">
        <f t="shared" si="5"/>
        <v/>
      </c>
    </row>
    <row r="96" spans="1:12" x14ac:dyDescent="0.15">
      <c r="A96" s="8" t="str">
        <f>IF(ISNUMBER('Race 5'!A96),'Race 5'!A96,"")</f>
        <v/>
      </c>
      <c r="B96" s="18" t="str">
        <f>IF(ISNUMBER('Race 5'!A96),'Race 5'!B100,"")</f>
        <v/>
      </c>
      <c r="C96" s="7" t="str">
        <f>IF(ISNUMBER('Race 5'!A96),'Race 5'!C96&amp;" "&amp;'Race 5'!D96,"")</f>
        <v/>
      </c>
      <c r="D96" s="7" t="str">
        <f>IF(ISNUMBER('Race 5'!A96),'Race 5'!G96,"")</f>
        <v/>
      </c>
      <c r="E96" s="7" t="str">
        <f>IF(ISNUMBER('Race 5'!A96),'Race 5'!I96,"")</f>
        <v/>
      </c>
      <c r="F96" s="7" t="str">
        <f>IF(ISNUMBER('Race 5'!A96),'Race 5'!H96,"")</f>
        <v/>
      </c>
      <c r="G96" s="13" t="str">
        <f>IF(ISNUMBER('Race 5'!A96),'Race 5'!O96/60,"")</f>
        <v/>
      </c>
      <c r="H96" s="19" t="str">
        <f>IF(A96="","",IF(E96="Men",VLOOKUP(F96,'Time trial standards'!A$3:B$82,2,FALSE),VLOOKUP(F96,'Time trial standards'!A$3:C$82,3,FALSE)))</f>
        <v/>
      </c>
      <c r="I96" s="15" t="str">
        <f t="shared" si="6"/>
        <v/>
      </c>
      <c r="J96" s="15" t="str">
        <f t="shared" si="7"/>
        <v/>
      </c>
      <c r="K96" s="20" t="str">
        <f t="shared" si="8"/>
        <v/>
      </c>
      <c r="L96" s="7" t="str">
        <f t="shared" si="5"/>
        <v/>
      </c>
    </row>
    <row r="97" spans="1:12" x14ac:dyDescent="0.15">
      <c r="A97" s="8" t="str">
        <f>IF(ISNUMBER('Race 5'!A97),'Race 5'!A97,"")</f>
        <v/>
      </c>
      <c r="B97" s="18" t="str">
        <f>IF(ISNUMBER('Race 5'!A97),'Race 5'!B101,"")</f>
        <v/>
      </c>
      <c r="C97" s="7" t="str">
        <f>IF(ISNUMBER('Race 5'!A97),'Race 5'!C97&amp;" "&amp;'Race 5'!D97,"")</f>
        <v/>
      </c>
      <c r="D97" s="7" t="str">
        <f>IF(ISNUMBER('Race 5'!A97),'Race 5'!G97,"")</f>
        <v/>
      </c>
      <c r="E97" s="7" t="str">
        <f>IF(ISNUMBER('Race 5'!A97),'Race 5'!I97,"")</f>
        <v/>
      </c>
      <c r="F97" s="7" t="str">
        <f>IF(ISNUMBER('Race 5'!A97),'Race 5'!H97,"")</f>
        <v/>
      </c>
      <c r="G97" s="13" t="str">
        <f>IF(ISNUMBER('Race 5'!A97),'Race 5'!O97/60,"")</f>
        <v/>
      </c>
      <c r="H97" s="19" t="str">
        <f>IF(A97="","",IF(E97="Men",VLOOKUP(F97,'Time trial standards'!A$3:B$82,2,FALSE),VLOOKUP(F97,'Time trial standards'!A$3:C$82,3,FALSE)))</f>
        <v/>
      </c>
      <c r="I97" s="15" t="str">
        <f t="shared" si="6"/>
        <v/>
      </c>
      <c r="J97" s="15" t="str">
        <f t="shared" si="7"/>
        <v/>
      </c>
      <c r="K97" s="20" t="str">
        <f t="shared" si="8"/>
        <v/>
      </c>
      <c r="L97" s="7" t="str">
        <f t="shared" si="5"/>
        <v/>
      </c>
    </row>
    <row r="98" spans="1:12" x14ac:dyDescent="0.15">
      <c r="A98" s="8" t="str">
        <f>IF(ISNUMBER('Race 5'!A98),'Race 5'!A98,"")</f>
        <v/>
      </c>
      <c r="B98" s="18" t="str">
        <f>IF(ISNUMBER('Race 5'!A98),'Race 5'!B102,"")</f>
        <v/>
      </c>
      <c r="C98" s="7" t="str">
        <f>IF(ISNUMBER('Race 5'!A98),'Race 5'!C98&amp;" "&amp;'Race 5'!D98,"")</f>
        <v/>
      </c>
      <c r="D98" s="7" t="str">
        <f>IF(ISNUMBER('Race 5'!A98),'Race 5'!G98,"")</f>
        <v/>
      </c>
      <c r="E98" s="7" t="str">
        <f>IF(ISNUMBER('Race 5'!A98),'Race 5'!I98,"")</f>
        <v/>
      </c>
      <c r="F98" s="7" t="str">
        <f>IF(ISNUMBER('Race 5'!A98),'Race 5'!H98,"")</f>
        <v/>
      </c>
      <c r="G98" s="13" t="str">
        <f>IF(ISNUMBER('Race 5'!A98),'Race 5'!O98/60,"")</f>
        <v/>
      </c>
      <c r="H98" s="19" t="str">
        <f>IF(A98="","",IF(E98="Men",VLOOKUP(F98,'Time trial standards'!A$3:B$82,2,FALSE),VLOOKUP(F98,'Time trial standards'!A$3:C$82,3,FALSE)))</f>
        <v/>
      </c>
      <c r="I98" s="15" t="str">
        <f t="shared" si="6"/>
        <v/>
      </c>
      <c r="J98" s="15" t="str">
        <f t="shared" si="7"/>
        <v/>
      </c>
      <c r="K98" s="20" t="str">
        <f t="shared" si="8"/>
        <v/>
      </c>
      <c r="L98" s="7" t="str">
        <f>IF(K98="","",RANK(K98,K$2:K$100,1))</f>
        <v/>
      </c>
    </row>
    <row r="99" spans="1:12" x14ac:dyDescent="0.15">
      <c r="A99" s="8" t="str">
        <f>IF(ISNUMBER('Race 5'!A99),'Race 5'!A99,"")</f>
        <v/>
      </c>
      <c r="B99" s="18" t="str">
        <f>IF(ISNUMBER('Race 5'!A99),'Race 5'!B103,"")</f>
        <v/>
      </c>
      <c r="C99" s="7" t="str">
        <f>IF(ISNUMBER('Race 5'!A99),'Race 5'!C99&amp;" "&amp;'Race 5'!D99,"")</f>
        <v/>
      </c>
      <c r="D99" s="7" t="str">
        <f>IF(ISNUMBER('Race 5'!A99),'Race 5'!G99,"")</f>
        <v/>
      </c>
      <c r="E99" s="7" t="str">
        <f>IF(ISNUMBER('Race 5'!A99),'Race 5'!I99,"")</f>
        <v/>
      </c>
      <c r="F99" s="7" t="str">
        <f>IF(ISNUMBER('Race 5'!A99),'Race 5'!H99,"")</f>
        <v/>
      </c>
      <c r="G99" s="13" t="str">
        <f>IF(ISNUMBER('Race 5'!A99),'Race 5'!O99/60,"")</f>
        <v/>
      </c>
      <c r="H99" s="19" t="str">
        <f>IF(A99="","",IF(E99="Men",VLOOKUP(F99,'Time trial standards'!A$3:B$82,2,FALSE),VLOOKUP(F99,'Time trial standards'!A$3:C$82,3,FALSE)))</f>
        <v/>
      </c>
      <c r="I99" s="15" t="str">
        <f t="shared" si="6"/>
        <v/>
      </c>
      <c r="J99" s="15" t="str">
        <f t="shared" si="7"/>
        <v/>
      </c>
      <c r="K99" s="20" t="str">
        <f t="shared" si="8"/>
        <v/>
      </c>
      <c r="L99" s="7" t="str">
        <f>IF(K99="","",RANK(K99,K$2:K$100,1))</f>
        <v/>
      </c>
    </row>
    <row r="100" spans="1:12" x14ac:dyDescent="0.15">
      <c r="A100" s="8" t="str">
        <f>IF(ISNUMBER('Race 5'!A100),'Race 5'!A100,"")</f>
        <v/>
      </c>
      <c r="B100" s="18" t="str">
        <f>IF(ISNUMBER('Race 5'!A100),'Race 5'!B104,"")</f>
        <v/>
      </c>
      <c r="C100" s="7" t="str">
        <f>IF(ISNUMBER('Race 5'!A100),'Race 5'!C100&amp;" "&amp;'Race 5'!D100,"")</f>
        <v/>
      </c>
      <c r="D100" s="7" t="str">
        <f>IF(ISNUMBER('Race 5'!A100),'Race 5'!G100,"")</f>
        <v/>
      </c>
      <c r="E100" s="7" t="str">
        <f>IF(ISNUMBER('Race 5'!A100),'Race 5'!I100,"")</f>
        <v/>
      </c>
      <c r="F100" s="7" t="str">
        <f>IF(ISNUMBER('Race 5'!A100),'Race 5'!H100,"")</f>
        <v/>
      </c>
      <c r="G100" s="13" t="str">
        <f>IF(ISNUMBER('Race 5'!A100),'Race 5'!O100/60,"")</f>
        <v/>
      </c>
      <c r="H100" s="19" t="str">
        <f>IF(A100="","",IF(E100="Men",VLOOKUP(F100,'Time trial standards'!A$3:B$82,2,FALSE),VLOOKUP(F100,'Time trial standards'!A$3:C$82,3,FALSE)))</f>
        <v/>
      </c>
      <c r="I100" s="15" t="str">
        <f t="shared" si="6"/>
        <v/>
      </c>
      <c r="J100" s="15" t="str">
        <f t="shared" si="7"/>
        <v/>
      </c>
      <c r="K100" s="20" t="str">
        <f t="shared" si="8"/>
        <v/>
      </c>
      <c r="L100" s="7" t="str">
        <f>IF(K100="","",RANK(K100,K$2:K$100,1))</f>
        <v/>
      </c>
    </row>
    <row r="101" spans="1:12" x14ac:dyDescent="0.15">
      <c r="H101" s="19"/>
    </row>
    <row r="102" spans="1:12" x14ac:dyDescent="0.15">
      <c r="H102" s="19"/>
    </row>
    <row r="103" spans="1:12" x14ac:dyDescent="0.15">
      <c r="H103" s="19"/>
    </row>
    <row r="104" spans="1:12" x14ac:dyDescent="0.15">
      <c r="H104" s="19"/>
    </row>
    <row r="105" spans="1:12" x14ac:dyDescent="0.15">
      <c r="H105" s="19"/>
    </row>
    <row r="106" spans="1:12" x14ac:dyDescent="0.15">
      <c r="H106" s="19"/>
    </row>
    <row r="107" spans="1:12" x14ac:dyDescent="0.15">
      <c r="H107" s="19"/>
    </row>
    <row r="108" spans="1:12" x14ac:dyDescent="0.15">
      <c r="H108" s="19"/>
    </row>
    <row r="109" spans="1:12" x14ac:dyDescent="0.15">
      <c r="H109" s="19"/>
    </row>
    <row r="110" spans="1:12" x14ac:dyDescent="0.15">
      <c r="H110" s="19"/>
    </row>
    <row r="111" spans="1:12" x14ac:dyDescent="0.15">
      <c r="H111" s="19"/>
    </row>
    <row r="112" spans="1:12" x14ac:dyDescent="0.15">
      <c r="H112" s="19"/>
    </row>
    <row r="113" spans="8:8" x14ac:dyDescent="0.15">
      <c r="H113" s="19"/>
    </row>
    <row r="114" spans="8:8" x14ac:dyDescent="0.15">
      <c r="H114" s="19"/>
    </row>
    <row r="115" spans="8:8" x14ac:dyDescent="0.15">
      <c r="H115" s="19"/>
    </row>
    <row r="116" spans="8:8" x14ac:dyDescent="0.15">
      <c r="H116" s="19"/>
    </row>
    <row r="117" spans="8:8" x14ac:dyDescent="0.15">
      <c r="H117" s="19"/>
    </row>
    <row r="118" spans="8:8" x14ac:dyDescent="0.15">
      <c r="H118" s="19"/>
    </row>
    <row r="119" spans="8:8" x14ac:dyDescent="0.15">
      <c r="H119" s="19"/>
    </row>
    <row r="120" spans="8:8" x14ac:dyDescent="0.15">
      <c r="H120" s="19"/>
    </row>
    <row r="121" spans="8:8" x14ac:dyDescent="0.15">
      <c r="H121" s="19"/>
    </row>
    <row r="122" spans="8:8" x14ac:dyDescent="0.15">
      <c r="H122" s="19"/>
    </row>
    <row r="123" spans="8:8" x14ac:dyDescent="0.15">
      <c r="H123" s="19"/>
    </row>
    <row r="124" spans="8:8" x14ac:dyDescent="0.15">
      <c r="H124" s="19"/>
    </row>
    <row r="125" spans="8:8" x14ac:dyDescent="0.15">
      <c r="H125" s="19"/>
    </row>
    <row r="126" spans="8:8" x14ac:dyDescent="0.15">
      <c r="H126" s="19"/>
    </row>
    <row r="127" spans="8:8" x14ac:dyDescent="0.15">
      <c r="H127" s="19"/>
    </row>
    <row r="128" spans="8:8" x14ac:dyDescent="0.15">
      <c r="H128" s="19"/>
    </row>
    <row r="129" spans="8:8" x14ac:dyDescent="0.15">
      <c r="H129" s="19"/>
    </row>
    <row r="130" spans="8:8" x14ac:dyDescent="0.15">
      <c r="H130" s="19"/>
    </row>
    <row r="131" spans="8:8" x14ac:dyDescent="0.15">
      <c r="H131" s="19"/>
    </row>
    <row r="132" spans="8:8" x14ac:dyDescent="0.15">
      <c r="H132" s="19"/>
    </row>
    <row r="133" spans="8:8" x14ac:dyDescent="0.15">
      <c r="H133" s="19"/>
    </row>
    <row r="134" spans="8:8" x14ac:dyDescent="0.15">
      <c r="H134" s="19"/>
    </row>
    <row r="135" spans="8:8" x14ac:dyDescent="0.15">
      <c r="H135" s="19"/>
    </row>
    <row r="136" spans="8:8" x14ac:dyDescent="0.15">
      <c r="H136" s="19"/>
    </row>
    <row r="137" spans="8:8" x14ac:dyDescent="0.15">
      <c r="H137" s="19"/>
    </row>
    <row r="138" spans="8:8" x14ac:dyDescent="0.15">
      <c r="H138" s="19"/>
    </row>
    <row r="139" spans="8:8" x14ac:dyDescent="0.15">
      <c r="H139" s="19"/>
    </row>
    <row r="140" spans="8:8" x14ac:dyDescent="0.15">
      <c r="H140" s="19"/>
    </row>
    <row r="141" spans="8:8" x14ac:dyDescent="0.15">
      <c r="H141" s="19"/>
    </row>
    <row r="142" spans="8:8" x14ac:dyDescent="0.15">
      <c r="H142" s="19"/>
    </row>
    <row r="143" spans="8:8" x14ac:dyDescent="0.15">
      <c r="H143" s="19"/>
    </row>
    <row r="144" spans="8:8" x14ac:dyDescent="0.15">
      <c r="H144" s="19"/>
    </row>
    <row r="145" spans="8:8" x14ac:dyDescent="0.15">
      <c r="H145" s="19"/>
    </row>
    <row r="146" spans="8:8" x14ac:dyDescent="0.15">
      <c r="H146" s="19"/>
    </row>
    <row r="147" spans="8:8" x14ac:dyDescent="0.15">
      <c r="H147" s="19"/>
    </row>
    <row r="148" spans="8:8" x14ac:dyDescent="0.15">
      <c r="H148" s="19"/>
    </row>
    <row r="149" spans="8:8" x14ac:dyDescent="0.15">
      <c r="H149" s="19"/>
    </row>
    <row r="150" spans="8:8" x14ac:dyDescent="0.15">
      <c r="H150" s="19"/>
    </row>
    <row r="151" spans="8:8" x14ac:dyDescent="0.15">
      <c r="H151" s="19"/>
    </row>
    <row r="152" spans="8:8" x14ac:dyDescent="0.15">
      <c r="H152" s="19"/>
    </row>
    <row r="153" spans="8:8" x14ac:dyDescent="0.15">
      <c r="H153" s="19"/>
    </row>
    <row r="154" spans="8:8" x14ac:dyDescent="0.15">
      <c r="H154" s="19"/>
    </row>
    <row r="155" spans="8:8" x14ac:dyDescent="0.15">
      <c r="H155" s="19"/>
    </row>
    <row r="156" spans="8:8" x14ac:dyDescent="0.15">
      <c r="H156" s="19"/>
    </row>
    <row r="157" spans="8:8" x14ac:dyDescent="0.15">
      <c r="H157" s="19"/>
    </row>
    <row r="158" spans="8:8" x14ac:dyDescent="0.15">
      <c r="H158" s="19"/>
    </row>
    <row r="159" spans="8:8" x14ac:dyDescent="0.15">
      <c r="H159" s="19"/>
    </row>
    <row r="160" spans="8:8" x14ac:dyDescent="0.15">
      <c r="H160" s="19"/>
    </row>
    <row r="161" spans="8:8" x14ac:dyDescent="0.15">
      <c r="H161" s="19"/>
    </row>
    <row r="162" spans="8:8" x14ac:dyDescent="0.15">
      <c r="H162" s="19"/>
    </row>
    <row r="163" spans="8:8" x14ac:dyDescent="0.15">
      <c r="H163" s="19"/>
    </row>
    <row r="164" spans="8:8" x14ac:dyDescent="0.15">
      <c r="H164" s="19"/>
    </row>
    <row r="165" spans="8:8" x14ac:dyDescent="0.15">
      <c r="H165" s="19"/>
    </row>
    <row r="166" spans="8:8" x14ac:dyDescent="0.15">
      <c r="H166" s="19"/>
    </row>
    <row r="167" spans="8:8" x14ac:dyDescent="0.15">
      <c r="H167" s="19"/>
    </row>
    <row r="168" spans="8:8" x14ac:dyDescent="0.15">
      <c r="H168" s="19"/>
    </row>
    <row r="169" spans="8:8" x14ac:dyDescent="0.15">
      <c r="H169" s="19"/>
    </row>
    <row r="170" spans="8:8" x14ac:dyDescent="0.15">
      <c r="H170" s="19"/>
    </row>
    <row r="171" spans="8:8" x14ac:dyDescent="0.15">
      <c r="H171" s="19"/>
    </row>
    <row r="172" spans="8:8" x14ac:dyDescent="0.15">
      <c r="H172" s="19"/>
    </row>
    <row r="173" spans="8:8" x14ac:dyDescent="0.15">
      <c r="H173" s="19"/>
    </row>
    <row r="174" spans="8:8" x14ac:dyDescent="0.15">
      <c r="H174" s="19"/>
    </row>
    <row r="175" spans="8:8" x14ac:dyDescent="0.15">
      <c r="H175" s="19"/>
    </row>
    <row r="176" spans="8:8" x14ac:dyDescent="0.15">
      <c r="H176" s="19"/>
    </row>
    <row r="177" spans="8:8" x14ac:dyDescent="0.15">
      <c r="H177" s="19"/>
    </row>
    <row r="178" spans="8:8" x14ac:dyDescent="0.15">
      <c r="H178" s="19"/>
    </row>
    <row r="179" spans="8:8" x14ac:dyDescent="0.15">
      <c r="H179" s="19"/>
    </row>
    <row r="180" spans="8:8" x14ac:dyDescent="0.15">
      <c r="H180" s="19"/>
    </row>
    <row r="181" spans="8:8" x14ac:dyDescent="0.15">
      <c r="H181" s="19"/>
    </row>
    <row r="182" spans="8:8" x14ac:dyDescent="0.15">
      <c r="H182" s="19"/>
    </row>
    <row r="183" spans="8:8" x14ac:dyDescent="0.15">
      <c r="H183" s="19"/>
    </row>
    <row r="184" spans="8:8" x14ac:dyDescent="0.15">
      <c r="H184" s="19"/>
    </row>
    <row r="185" spans="8:8" x14ac:dyDescent="0.15">
      <c r="H185" s="19"/>
    </row>
    <row r="186" spans="8:8" x14ac:dyDescent="0.15">
      <c r="H186" s="19"/>
    </row>
    <row r="187" spans="8:8" x14ac:dyDescent="0.15">
      <c r="H187" s="19"/>
    </row>
    <row r="188" spans="8:8" x14ac:dyDescent="0.15">
      <c r="H188" s="19"/>
    </row>
    <row r="189" spans="8:8" x14ac:dyDescent="0.15">
      <c r="H189" s="19"/>
    </row>
    <row r="190" spans="8:8" x14ac:dyDescent="0.15">
      <c r="H190" s="19"/>
    </row>
    <row r="191" spans="8:8" x14ac:dyDescent="0.15">
      <c r="H191" s="19"/>
    </row>
    <row r="192" spans="8:8" x14ac:dyDescent="0.15">
      <c r="H192" s="19"/>
    </row>
    <row r="193" spans="8:8" x14ac:dyDescent="0.15">
      <c r="H193" s="19"/>
    </row>
    <row r="194" spans="8:8" x14ac:dyDescent="0.15">
      <c r="H194" s="19"/>
    </row>
    <row r="195" spans="8:8" x14ac:dyDescent="0.15">
      <c r="H195" s="19"/>
    </row>
    <row r="196" spans="8:8" x14ac:dyDescent="0.15">
      <c r="H196" s="19"/>
    </row>
    <row r="197" spans="8:8" x14ac:dyDescent="0.15">
      <c r="H197" s="19"/>
    </row>
    <row r="198" spans="8:8" x14ac:dyDescent="0.15">
      <c r="H198" s="19"/>
    </row>
    <row r="199" spans="8:8" x14ac:dyDescent="0.15">
      <c r="H199" s="19"/>
    </row>
    <row r="200" spans="8:8" x14ac:dyDescent="0.15">
      <c r="H200" s="19"/>
    </row>
    <row r="201" spans="8:8" x14ac:dyDescent="0.15">
      <c r="H201" s="19"/>
    </row>
    <row r="202" spans="8:8" x14ac:dyDescent="0.15">
      <c r="H202" s="19"/>
    </row>
  </sheetData>
  <autoFilter ref="A1:L202">
    <sortState xmlns:xlrd2="http://schemas.microsoft.com/office/spreadsheetml/2017/richdata2" ref="A2:L202">
      <sortCondition ref="L1:L202"/>
    </sortState>
  </autoFilter>
  <pageMargins left="0.7" right="0.7" top="0.75" bottom="0.75" header="0.3" footer="0.3"/>
  <pageSetup paperSize="9" orientation="portrait" horizontalDpi="4294967293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9"/>
  <sheetViews>
    <sheetView tabSelected="1" zoomScale="115" zoomScaleNormal="115" workbookViewId="0">
      <selection activeCell="M1" sqref="M1:M65536"/>
    </sheetView>
  </sheetViews>
  <sheetFormatPr baseColWidth="10" defaultRowHeight="13" x14ac:dyDescent="0.15"/>
  <cols>
    <col min="1" max="1" width="18.5" style="49" customWidth="1"/>
    <col min="2" max="2" width="11.1640625" style="49" customWidth="1"/>
    <col min="3" max="3" width="12.1640625" style="42" customWidth="1"/>
    <col min="4" max="4" width="12.5" style="42" customWidth="1"/>
    <col min="5" max="5" width="12.33203125" style="42" customWidth="1"/>
    <col min="6" max="6" width="12.1640625" style="42" customWidth="1"/>
    <col min="7" max="7" width="12.1640625" style="42" hidden="1" customWidth="1"/>
    <col min="8" max="8" width="11" style="42" customWidth="1"/>
    <col min="9" max="9" width="8.33203125" style="41" customWidth="1"/>
    <col min="10" max="10" width="10.5" style="42" customWidth="1"/>
    <col min="11" max="11" width="8.6640625" style="41" customWidth="1"/>
    <col min="12" max="12" width="9.5" style="42" customWidth="1"/>
    <col min="13" max="13" width="8.6640625" style="41" customWidth="1"/>
    <col min="14" max="14" width="26" hidden="1" customWidth="1"/>
    <col min="15" max="15" width="9.1640625" hidden="1" customWidth="1"/>
    <col min="16" max="256" width="8.83203125" customWidth="1"/>
  </cols>
  <sheetData>
    <row r="1" spans="1:15" s="58" customFormat="1" ht="30" thickTop="1" thickBot="1" x14ac:dyDescent="0.2">
      <c r="A1" s="50" t="s">
        <v>109</v>
      </c>
      <c r="B1" s="51" t="s">
        <v>3</v>
      </c>
      <c r="C1" s="52" t="s">
        <v>139</v>
      </c>
      <c r="D1" s="52" t="s">
        <v>179</v>
      </c>
      <c r="E1" s="52" t="s">
        <v>140</v>
      </c>
      <c r="F1" s="52" t="s">
        <v>141</v>
      </c>
      <c r="G1" s="53" t="s">
        <v>142</v>
      </c>
      <c r="H1" s="70" t="s">
        <v>110</v>
      </c>
      <c r="I1" s="74" t="s">
        <v>137</v>
      </c>
      <c r="J1" s="55" t="s">
        <v>134</v>
      </c>
      <c r="K1" s="56" t="s">
        <v>138</v>
      </c>
      <c r="L1" s="54" t="s">
        <v>135</v>
      </c>
      <c r="M1" s="57" t="s">
        <v>136</v>
      </c>
      <c r="N1" s="58" t="s">
        <v>111</v>
      </c>
      <c r="O1" s="58">
        <v>3</v>
      </c>
    </row>
    <row r="2" spans="1:15" x14ac:dyDescent="0.15">
      <c r="A2" t="s">
        <v>207</v>
      </c>
      <c r="B2" t="s">
        <v>41</v>
      </c>
      <c r="C2" s="61">
        <f>IF(A2="","",IF(ISERROR(VLOOKUP(A2&amp;" "&amp;B2,'Race 1 adjusted'!C$2:K$100,9,FALSE)),"",VLOOKUP(A2&amp;" "&amp;B2,'Race 1 adjusted'!C$2:K$100,9,FALSE)))</f>
        <v>-33.155491468397031</v>
      </c>
      <c r="D2" s="36" t="str">
        <f>IF(A2="","",IF(ISERROR(VLOOKUP(A2&amp;" "&amp;B2,'Race 2 adjusted'!C$2:K$100,9,FALSE)),"",VLOOKUP(A2&amp;" "&amp;B2,'Race 2 adjusted'!C$2:K$100,9,FALSE)))</f>
        <v/>
      </c>
      <c r="E2" s="61" t="str">
        <f>IF(A2="","",IF(ISERROR(VLOOKUP(A2&amp;" "&amp;B2,'Race 3 adjusted'!C$2:K$100,9,FALSE)),"",VLOOKUP(A2&amp;" "&amp;B2,'Race 3 adjusted'!C$2:K$100,9,FALSE)))</f>
        <v/>
      </c>
      <c r="F2" s="61" t="str">
        <f>IF(A2="","",IF(ISERROR(VLOOKUP(A2&amp;" "&amp;B2,'Race 4 adjusted'!C$3:K$100,9,FALSE)),"",VLOOKUP(A2&amp;" "&amp;B2,'Race 4 adjusted'!C$3:K$100,9,FALSE)))</f>
        <v/>
      </c>
      <c r="G2" s="61" t="str">
        <f>IF(A2="","",IF(ISERROR(VLOOKUP(A2&amp;" "&amp;B2,'Race 5 adjusted'!C$2:K$100,9,FALSE)),"",VLOOKUP(A2&amp;" "&amp;B2,'Race 5 adjusted'!C$2:K$100,9,FALSE)))</f>
        <v/>
      </c>
      <c r="H2" s="79" t="str">
        <f>IF(B2="","",IF(COUNT(C2:G2)&lt;O$1,"",IF(O$1=1,(AVERAGE(SMALL(C2:G2,1))),IF(O$1=2,(AVERAGE(SMALL(C2:G2,{1,2}))),(AVERAGE(SMALL(C2:G2,{1,2,3})))))))</f>
        <v/>
      </c>
      <c r="I2" s="75" t="str">
        <f t="shared" ref="I2:I33" si="0">IF(H2="","",RANK(H2,H$2:H$129,1))</f>
        <v/>
      </c>
      <c r="J2" s="71" t="str">
        <f>IF(B2="","",IF(COUNT(C2:G2)&lt;2,"",(AVERAGE(SMALL(C2:G2,{1,2})))))</f>
        <v/>
      </c>
      <c r="K2" s="62" t="str">
        <f t="shared" ref="K2:K33" si="1">IF(J2="","",RANK(J2,J$2:J$129,1))</f>
        <v/>
      </c>
      <c r="L2" s="61">
        <f t="shared" ref="L2:L33" si="2">IF(B2="","",IF(COUNT(C2:G2)&lt;1,"",SMALL(C2:G2,1)))</f>
        <v>-33.155491468397031</v>
      </c>
      <c r="M2" s="63">
        <f t="shared" ref="M2:M33" si="3">IF(L2="","",RANK(L2,L$2:L$129,1))</f>
        <v>1</v>
      </c>
    </row>
    <row r="3" spans="1:15" x14ac:dyDescent="0.15">
      <c r="A3" t="s">
        <v>128</v>
      </c>
      <c r="B3" t="s">
        <v>41</v>
      </c>
      <c r="C3" s="36">
        <f>IF(A3="","",IF(ISERROR(VLOOKUP(A3&amp;" "&amp;B3,'Race 1 adjusted'!C$2:K$100,9,FALSE)),"",VLOOKUP(A3&amp;" "&amp;B3,'Race 1 adjusted'!C$2:K$100,9,FALSE)))</f>
        <v>-19.054444444444432</v>
      </c>
      <c r="D3" s="36" t="str">
        <f>IF(A3="","",IF(ISERROR(VLOOKUP(A3&amp;" "&amp;B3,'Race 2 adjusted'!C$2:K$100,9,FALSE)),"",VLOOKUP(A3&amp;" "&amp;B3,'Race 2 adjusted'!C$2:K$100,9,FALSE)))</f>
        <v/>
      </c>
      <c r="E3" s="36" t="str">
        <f>IF(A3="","",IF(ISERROR(VLOOKUP(A3&amp;" "&amp;B3,'Race 3 adjusted'!C$2:K$100,9,FALSE)),"",VLOOKUP(A3&amp;" "&amp;B3,'Race 3 adjusted'!C$2:K$100,9,FALSE)))</f>
        <v/>
      </c>
      <c r="F3" s="36" t="str">
        <f>IF(A3="","",IF(ISERROR(VLOOKUP(A3&amp;" "&amp;B3,'Race 4 adjusted'!C$3:K$100,9,FALSE)),"",VLOOKUP(A3&amp;" "&amp;B3,'Race 4 adjusted'!C$3:K$100,9,FALSE)))</f>
        <v/>
      </c>
      <c r="G3" s="36" t="str">
        <f>IF(A3="","",IF(ISERROR(VLOOKUP(A3&amp;" "&amp;B3,'Race 5 adjusted'!C$2:K$100,9,FALSE)),"",VLOOKUP(A3&amp;" "&amp;B3,'Race 5 adjusted'!C$2:K$100,9,FALSE)))</f>
        <v/>
      </c>
      <c r="H3" s="80" t="str">
        <f>IF(B3="","",IF(COUNT(C3:G3)&lt;O$1,"",IF(O$1=1,(AVERAGE(SMALL(C3:G3,1))),IF(O$1=2,(AVERAGE(SMALL(C3:G3,{1,2}))),(AVERAGE(SMALL(C3:G3,{1,2,3})))))))</f>
        <v/>
      </c>
      <c r="I3" s="76" t="str">
        <f t="shared" si="0"/>
        <v/>
      </c>
      <c r="J3" s="71" t="str">
        <f>IF(B3="","",IF(COUNT(C3:G3)&lt;2,"",(AVERAGE(SMALL(C3:G3,{1,2})))))</f>
        <v/>
      </c>
      <c r="K3" s="35" t="str">
        <f t="shared" si="1"/>
        <v/>
      </c>
      <c r="L3" s="36">
        <f t="shared" si="2"/>
        <v>-19.054444444444432</v>
      </c>
      <c r="M3" s="37">
        <f t="shared" si="3"/>
        <v>2</v>
      </c>
    </row>
    <row r="4" spans="1:15" x14ac:dyDescent="0.15">
      <c r="A4" t="s">
        <v>131</v>
      </c>
      <c r="B4" t="s">
        <v>132</v>
      </c>
      <c r="C4" s="36">
        <f>IF(A4="","",IF(ISERROR(VLOOKUP(A4&amp;" "&amp;B4,'Race 1 adjusted'!C$2:K$100,9,FALSE)),"",VLOOKUP(A4&amp;" "&amp;B4,'Race 1 adjusted'!C$2:K$100,9,FALSE)))</f>
        <v>-18.121201303819305</v>
      </c>
      <c r="D4" s="36" t="str">
        <f>IF(A4="","",IF(ISERROR(VLOOKUP(A4&amp;" "&amp;B4,'Race 2 adjusted'!C$2:K$100,9,FALSE)),"",VLOOKUP(A4&amp;" "&amp;B4,'Race 2 adjusted'!C$2:K$100,9,FALSE)))</f>
        <v/>
      </c>
      <c r="E4" s="36" t="str">
        <f>IF(A4="","",IF(ISERROR(VLOOKUP(A4&amp;" "&amp;B4,'Race 3 adjusted'!C$2:K$100,9,FALSE)),"",VLOOKUP(A4&amp;" "&amp;B4,'Race 3 adjusted'!C$2:K$100,9,FALSE)))</f>
        <v/>
      </c>
      <c r="F4" s="36" t="str">
        <f>IF(A4="","",IF(ISERROR(VLOOKUP(A4&amp;" "&amp;B4,'Race 4 adjusted'!C$3:K$100,9,FALSE)),"",VLOOKUP(A4&amp;" "&amp;B4,'Race 4 adjusted'!C$3:K$100,9,FALSE)))</f>
        <v/>
      </c>
      <c r="G4" s="36" t="str">
        <f>IF(A4="","",IF(ISERROR(VLOOKUP(A4&amp;" "&amp;B4,'Race 5 adjusted'!C$2:K$100,9,FALSE)),"",VLOOKUP(A4&amp;" "&amp;B4,'Race 5 adjusted'!C$2:K$100,9,FALSE)))</f>
        <v/>
      </c>
      <c r="H4" s="80" t="str">
        <f>IF(B4="","",IF(COUNT(C4:G4)&lt;O$1,"",IF(O$1=1,(AVERAGE(SMALL(C4:G4,1))),IF(O$1=2,(AVERAGE(SMALL(C4:G4,{1,2}))),(AVERAGE(SMALL(C4:G4,{1,2,3})))))))</f>
        <v/>
      </c>
      <c r="I4" s="76" t="str">
        <f t="shared" si="0"/>
        <v/>
      </c>
      <c r="J4" s="71" t="str">
        <f>IF(B4="","",IF(COUNT(C4:G4)&lt;2,"",(AVERAGE(SMALL(C4:G4,{1,2})))))</f>
        <v/>
      </c>
      <c r="K4" s="35" t="str">
        <f t="shared" si="1"/>
        <v/>
      </c>
      <c r="L4" s="36">
        <f t="shared" si="2"/>
        <v>-18.121201303819305</v>
      </c>
      <c r="M4" s="37">
        <f t="shared" si="3"/>
        <v>3</v>
      </c>
    </row>
    <row r="5" spans="1:15" x14ac:dyDescent="0.15">
      <c r="A5" t="s">
        <v>83</v>
      </c>
      <c r="B5" t="s">
        <v>84</v>
      </c>
      <c r="C5" s="36">
        <f>IF(A5="","",IF(ISERROR(VLOOKUP(A5&amp;" "&amp;B5,'Race 1 adjusted'!C$2:K$100,9,FALSE)),"",VLOOKUP(A5&amp;" "&amp;B5,'Race 1 adjusted'!C$2:K$100,9,FALSE)))</f>
        <v>-14.868242538092243</v>
      </c>
      <c r="D5" s="36" t="str">
        <f>IF(A5="","",IF(ISERROR(VLOOKUP(A5&amp;" "&amp;B5,'Race 2 adjusted'!C$2:K$100,9,FALSE)),"",VLOOKUP(A5&amp;" "&amp;B5,'Race 2 adjusted'!C$2:K$100,9,FALSE)))</f>
        <v/>
      </c>
      <c r="E5" s="36" t="str">
        <f>IF(A5="","",IF(ISERROR(VLOOKUP(A5&amp;" "&amp;B5,'Race 3 adjusted'!C$2:K$100,9,FALSE)),"",VLOOKUP(A5&amp;" "&amp;B5,'Race 3 adjusted'!C$2:K$100,9,FALSE)))</f>
        <v/>
      </c>
      <c r="F5" s="36" t="str">
        <f>IF(A5="","",IF(ISERROR(VLOOKUP(A5&amp;" "&amp;B5,'Race 4 adjusted'!C$3:K$100,9,FALSE)),"",VLOOKUP(A5&amp;" "&amp;B5,'Race 4 adjusted'!C$3:K$100,9,FALSE)))</f>
        <v/>
      </c>
      <c r="G5" s="36" t="str">
        <f>IF(A5="","",IF(ISERROR(VLOOKUP(A5&amp;" "&amp;B5,'Race 5 adjusted'!C$2:K$100,9,FALSE)),"",VLOOKUP(A5&amp;" "&amp;B5,'Race 5 adjusted'!C$2:K$100,9,FALSE)))</f>
        <v/>
      </c>
      <c r="H5" s="80" t="str">
        <f>IF(B5="","",IF(COUNT(C5:G5)&lt;O$1,"",IF(O$1=1,(AVERAGE(SMALL(C5:G5,1))),IF(O$1=2,(AVERAGE(SMALL(C5:G5,{1,2}))),(AVERAGE(SMALL(C5:G5,{1,2,3})))))))</f>
        <v/>
      </c>
      <c r="I5" s="76" t="str">
        <f t="shared" si="0"/>
        <v/>
      </c>
      <c r="J5" s="71" t="str">
        <f>IF(B5="","",IF(COUNT(C5:G5)&lt;2,"",(AVERAGE(SMALL(C5:G5,{1,2})))))</f>
        <v/>
      </c>
      <c r="K5" s="35" t="str">
        <f t="shared" si="1"/>
        <v/>
      </c>
      <c r="L5" s="36">
        <f t="shared" si="2"/>
        <v>-14.868242538092243</v>
      </c>
      <c r="M5" s="37">
        <f t="shared" si="3"/>
        <v>4</v>
      </c>
    </row>
    <row r="6" spans="1:15" x14ac:dyDescent="0.15">
      <c r="A6" t="s">
        <v>265</v>
      </c>
      <c r="B6" t="s">
        <v>426</v>
      </c>
      <c r="C6" s="36">
        <f>IF(A6="","",IF(ISERROR(VLOOKUP(A6&amp;" "&amp;B6,'Race 1 adjusted'!C$2:K$100,9,FALSE)),"",VLOOKUP(A6&amp;" "&amp;B6,'Race 1 adjusted'!C$2:K$100,9,FALSE)))</f>
        <v>-14.186541027351602</v>
      </c>
      <c r="D6" s="36" t="str">
        <f>IF(A6="","",IF(ISERROR(VLOOKUP(A6&amp;" "&amp;B6,'Race 2 adjusted'!C$2:K$100,9,FALSE)),"",VLOOKUP(A6&amp;" "&amp;B6,'Race 2 adjusted'!C$2:K$100,9,FALSE)))</f>
        <v/>
      </c>
      <c r="E6" s="36" t="str">
        <f>IF(A6="","",IF(ISERROR(VLOOKUP(A6&amp;" "&amp;B6,'Race 3 adjusted'!C$2:K$100,9,FALSE)),"",VLOOKUP(A6&amp;" "&amp;B6,'Race 3 adjusted'!C$2:K$100,9,FALSE)))</f>
        <v/>
      </c>
      <c r="F6" s="36" t="str">
        <f>IF(A6="","",IF(ISERROR(VLOOKUP(A6&amp;" "&amp;B6,'Race 4 adjusted'!C$3:K$100,9,FALSE)),"",VLOOKUP(A6&amp;" "&amp;B6,'Race 4 adjusted'!C$3:K$100,9,FALSE)))</f>
        <v/>
      </c>
      <c r="G6" s="36" t="str">
        <f>IF(A6="","",IF(ISERROR(VLOOKUP(A6&amp;" "&amp;B6,'Race 5 adjusted'!C$2:K$100,9,FALSE)),"",VLOOKUP(A6&amp;" "&amp;B6,'Race 5 adjusted'!C$2:K$100,9,FALSE)))</f>
        <v/>
      </c>
      <c r="H6" s="80" t="str">
        <f>IF(B6="","",IF(COUNT(C6:G6)&lt;O$1,"",IF(O$1=1,(AVERAGE(SMALL(C6:G6,1))),IF(O$1=2,(AVERAGE(SMALL(C6:G6,{1,2}))),(AVERAGE(SMALL(C6:G6,{1,2,3})))))))</f>
        <v/>
      </c>
      <c r="I6" s="76" t="str">
        <f t="shared" si="0"/>
        <v/>
      </c>
      <c r="J6" s="71" t="str">
        <f>IF(B6="","",IF(COUNT(C6:G6)&lt;2,"",(AVERAGE(SMALL(C6:G6,{1,2})))))</f>
        <v/>
      </c>
      <c r="K6" s="35" t="str">
        <f t="shared" si="1"/>
        <v/>
      </c>
      <c r="L6" s="36">
        <f t="shared" si="2"/>
        <v>-14.186541027351602</v>
      </c>
      <c r="M6" s="37">
        <f t="shared" si="3"/>
        <v>5</v>
      </c>
    </row>
    <row r="7" spans="1:15" x14ac:dyDescent="0.15">
      <c r="A7" t="s">
        <v>220</v>
      </c>
      <c r="B7" t="s">
        <v>422</v>
      </c>
      <c r="C7" s="36">
        <f>IF(A7="","",IF(ISERROR(VLOOKUP(A7&amp;" "&amp;B7,'Race 1 adjusted'!C$2:K$100,9,FALSE)),"",VLOOKUP(A7&amp;" "&amp;B7,'Race 1 adjusted'!C$2:K$100,9,FALSE)))</f>
        <v>-14.143474173529638</v>
      </c>
      <c r="D7" s="36" t="str">
        <f>IF(A7="","",IF(ISERROR(VLOOKUP(A7&amp;" "&amp;B7,'Race 2 adjusted'!C$2:K$100,9,FALSE)),"",VLOOKUP(A7&amp;" "&amp;B7,'Race 2 adjusted'!C$2:K$100,9,FALSE)))</f>
        <v/>
      </c>
      <c r="E7" s="36" t="str">
        <f>IF(A7="","",IF(ISERROR(VLOOKUP(A7&amp;" "&amp;B7,'Race 3 adjusted'!C$2:K$100,9,FALSE)),"",VLOOKUP(A7&amp;" "&amp;B7,'Race 3 adjusted'!C$2:K$100,9,FALSE)))</f>
        <v/>
      </c>
      <c r="F7" s="36" t="str">
        <f>IF(A7="","",IF(ISERROR(VLOOKUP(A7&amp;" "&amp;B7,'Race 4 adjusted'!C$3:K$100,9,FALSE)),"",VLOOKUP(A7&amp;" "&amp;B7,'Race 4 adjusted'!C$3:K$100,9,FALSE)))</f>
        <v/>
      </c>
      <c r="G7" s="36" t="str">
        <f>IF(A7="","",IF(ISERROR(VLOOKUP(A7&amp;" "&amp;B7,'Race 5 adjusted'!C$2:K$100,9,FALSE)),"",VLOOKUP(A7&amp;" "&amp;B7,'Race 5 adjusted'!C$2:K$100,9,FALSE)))</f>
        <v/>
      </c>
      <c r="H7" s="80" t="str">
        <f>IF(B7="","",IF(COUNT(C7:G7)&lt;O$1,"",IF(O$1=1,(AVERAGE(SMALL(C7:G7,1))),IF(O$1=2,(AVERAGE(SMALL(C7:G7,{1,2}))),(AVERAGE(SMALL(C7:G7,{1,2,3})))))))</f>
        <v/>
      </c>
      <c r="I7" s="76" t="str">
        <f t="shared" si="0"/>
        <v/>
      </c>
      <c r="J7" s="71" t="str">
        <f>IF(B7="","",IF(COUNT(C7:G7)&lt;2,"",(AVERAGE(SMALL(C7:G7,{1,2})))))</f>
        <v/>
      </c>
      <c r="K7" s="35" t="str">
        <f t="shared" si="1"/>
        <v/>
      </c>
      <c r="L7" s="36">
        <f t="shared" si="2"/>
        <v>-14.143474173529638</v>
      </c>
      <c r="M7" s="37">
        <f t="shared" si="3"/>
        <v>6</v>
      </c>
    </row>
    <row r="8" spans="1:15" x14ac:dyDescent="0.15">
      <c r="A8" t="s">
        <v>315</v>
      </c>
      <c r="B8" s="83" t="s">
        <v>117</v>
      </c>
      <c r="C8" s="36">
        <f>IF(A8="","",IF(ISERROR(VLOOKUP(A8&amp;" "&amp;B8,'Race 1 adjusted'!C$2:K$100,9,FALSE)),"",VLOOKUP(A8&amp;" "&amp;B8,'Race 1 adjusted'!C$2:K$100,9,FALSE)))</f>
        <v>-14.042300826756845</v>
      </c>
      <c r="D8" s="36" t="str">
        <f>IF(A8="","",IF(ISERROR(VLOOKUP(A8&amp;" "&amp;B8,'Race 2 adjusted'!C$2:K$100,9,FALSE)),"",VLOOKUP(A8&amp;" "&amp;B8,'Race 2 adjusted'!C$2:K$100,9,FALSE)))</f>
        <v/>
      </c>
      <c r="E8" s="36" t="str">
        <f>IF(A8="","",IF(ISERROR(VLOOKUP(A8&amp;" "&amp;B8,'Race 3 adjusted'!C$2:K$100,9,FALSE)),"",VLOOKUP(A8&amp;" "&amp;B8,'Race 3 adjusted'!C$2:K$100,9,FALSE)))</f>
        <v/>
      </c>
      <c r="F8" s="36" t="str">
        <f>IF(A8="","",IF(ISERROR(VLOOKUP(A8&amp;" "&amp;B8,'Race 4 adjusted'!C$3:K$100,9,FALSE)),"",VLOOKUP(A8&amp;" "&amp;B8,'Race 4 adjusted'!C$3:K$100,9,FALSE)))</f>
        <v/>
      </c>
      <c r="G8" s="36" t="str">
        <f>IF(A8="","",IF(ISERROR(VLOOKUP(A8&amp;" "&amp;B8,'Race 5 adjusted'!C$2:K$100,9,FALSE)),"",VLOOKUP(A8&amp;" "&amp;B8,'Race 5 adjusted'!C$2:K$100,9,FALSE)))</f>
        <v/>
      </c>
      <c r="H8" s="80" t="str">
        <f>IF(B8="","",IF(COUNT(C8:G8)&lt;O$1,"",IF(O$1=1,(AVERAGE(SMALL(C8:G8,1))),IF(O$1=2,(AVERAGE(SMALL(C8:G8,{1,2}))),(AVERAGE(SMALL(C8:G8,{1,2,3})))))))</f>
        <v/>
      </c>
      <c r="I8" s="76" t="str">
        <f t="shared" si="0"/>
        <v/>
      </c>
      <c r="J8" s="71" t="str">
        <f>IF(B8="","",IF(COUNT(C8:G8)&lt;2,"",(AVERAGE(SMALL(C8:G8,{1,2})))))</f>
        <v/>
      </c>
      <c r="K8" s="35" t="str">
        <f t="shared" si="1"/>
        <v/>
      </c>
      <c r="L8" s="36">
        <f t="shared" si="2"/>
        <v>-14.042300826756845</v>
      </c>
      <c r="M8" s="37">
        <f t="shared" si="3"/>
        <v>7</v>
      </c>
    </row>
    <row r="9" spans="1:15" x14ac:dyDescent="0.15">
      <c r="A9" t="s">
        <v>145</v>
      </c>
      <c r="B9" t="s">
        <v>233</v>
      </c>
      <c r="C9" s="36">
        <f>IF(A9="","",IF(ISERROR(VLOOKUP(A9&amp;" "&amp;B9,'Race 1 adjusted'!C$2:K$100,9,FALSE)),"",VLOOKUP(A9&amp;" "&amp;B9,'Race 1 adjusted'!C$2:K$100,9,FALSE)))</f>
        <v>-12.867433820191106</v>
      </c>
      <c r="D9" s="36" t="str">
        <f>IF(A9="","",IF(ISERROR(VLOOKUP(A9&amp;" "&amp;B9,'Race 2 adjusted'!C$2:K$100,9,FALSE)),"",VLOOKUP(A9&amp;" "&amp;B9,'Race 2 adjusted'!C$2:K$100,9,FALSE)))</f>
        <v/>
      </c>
      <c r="E9" s="36" t="str">
        <f>IF(A9="","",IF(ISERROR(VLOOKUP(A9&amp;" "&amp;B9,'Race 3 adjusted'!C$2:K$100,9,FALSE)),"",VLOOKUP(A9&amp;" "&amp;B9,'Race 3 adjusted'!C$2:K$100,9,FALSE)))</f>
        <v/>
      </c>
      <c r="F9" s="36" t="str">
        <f>IF(A9="","",IF(ISERROR(VLOOKUP(A9&amp;" "&amp;B9,'Race 4 adjusted'!C$3:K$100,9,FALSE)),"",VLOOKUP(A9&amp;" "&amp;B9,'Race 4 adjusted'!C$3:K$100,9,FALSE)))</f>
        <v/>
      </c>
      <c r="G9" s="36" t="str">
        <f>IF(A9="","",IF(ISERROR(VLOOKUP(A9&amp;" "&amp;B9,'Race 5 adjusted'!C$2:K$100,9,FALSE)),"",VLOOKUP(A9&amp;" "&amp;B9,'Race 5 adjusted'!C$2:K$100,9,FALSE)))</f>
        <v/>
      </c>
      <c r="H9" s="80" t="str">
        <f>IF(B9="","",IF(COUNT(C9:G9)&lt;O$1,"",IF(O$1=1,(AVERAGE(SMALL(C9:G9,1))),IF(O$1=2,(AVERAGE(SMALL(C9:G9,{1,2}))),(AVERAGE(SMALL(C9:G9,{1,2,3})))))))</f>
        <v/>
      </c>
      <c r="I9" s="76" t="str">
        <f t="shared" si="0"/>
        <v/>
      </c>
      <c r="J9" s="71" t="str">
        <f>IF(B9="","",IF(COUNT(C9:G9)&lt;2,"",(AVERAGE(SMALL(C9:G9,{1,2})))))</f>
        <v/>
      </c>
      <c r="K9" s="35" t="str">
        <f t="shared" si="1"/>
        <v/>
      </c>
      <c r="L9" s="36">
        <f t="shared" si="2"/>
        <v>-12.867433820191106</v>
      </c>
      <c r="M9" s="37">
        <f t="shared" si="3"/>
        <v>8</v>
      </c>
    </row>
    <row r="10" spans="1:15" x14ac:dyDescent="0.15">
      <c r="A10" t="s">
        <v>185</v>
      </c>
      <c r="B10" t="s">
        <v>200</v>
      </c>
      <c r="C10" s="36">
        <f>IF(A10="","",IF(ISERROR(VLOOKUP(A10&amp;" "&amp;B10,'Race 1 adjusted'!C$2:K$100,9,FALSE)),"",VLOOKUP(A10&amp;" "&amp;B10,'Race 1 adjusted'!C$2:K$100,9,FALSE)))</f>
        <v>-12.177058172302738</v>
      </c>
      <c r="D10" s="36" t="str">
        <f>IF(A10="","",IF(ISERROR(VLOOKUP(A10&amp;" "&amp;B10,'Race 2 adjusted'!C$2:K$100,9,FALSE)),"",VLOOKUP(A10&amp;" "&amp;B10,'Race 2 adjusted'!C$2:K$100,9,FALSE)))</f>
        <v/>
      </c>
      <c r="E10" s="36" t="str">
        <f>IF(A10="","",IF(ISERROR(VLOOKUP(A10&amp;" "&amp;B10,'Race 3 adjusted'!C$2:K$100,9,FALSE)),"",VLOOKUP(A10&amp;" "&amp;B10,'Race 3 adjusted'!C$2:K$100,9,FALSE)))</f>
        <v/>
      </c>
      <c r="F10" s="36" t="str">
        <f>IF(A10="","",IF(ISERROR(VLOOKUP(A10&amp;" "&amp;B10,'Race 4 adjusted'!C$3:K$100,9,FALSE)),"",VLOOKUP(A10&amp;" "&amp;B10,'Race 4 adjusted'!C$3:K$100,9,FALSE)))</f>
        <v/>
      </c>
      <c r="G10" s="36" t="str">
        <f>IF(A10="","",IF(ISERROR(VLOOKUP(A10&amp;" "&amp;B10,'Race 5 adjusted'!C$2:K$100,9,FALSE)),"",VLOOKUP(A10&amp;" "&amp;B10,'Race 5 adjusted'!C$2:K$100,9,FALSE)))</f>
        <v/>
      </c>
      <c r="H10" s="80" t="str">
        <f>IF(B10="","",IF(COUNT(C10:G10)&lt;O$1,"",IF(O$1=1,(AVERAGE(SMALL(C10:G10,1))),IF(O$1=2,(AVERAGE(SMALL(C10:G10,{1,2}))),(AVERAGE(SMALL(C10:G10,{1,2,3})))))))</f>
        <v/>
      </c>
      <c r="I10" s="76" t="str">
        <f t="shared" si="0"/>
        <v/>
      </c>
      <c r="J10" s="71" t="str">
        <f>IF(B10="","",IF(COUNT(C10:G10)&lt;2,"",(AVERAGE(SMALL(C10:G10,{1,2})))))</f>
        <v/>
      </c>
      <c r="K10" s="35" t="str">
        <f t="shared" si="1"/>
        <v/>
      </c>
      <c r="L10" s="36">
        <f t="shared" si="2"/>
        <v>-12.177058172302738</v>
      </c>
      <c r="M10" s="37">
        <f t="shared" si="3"/>
        <v>9</v>
      </c>
    </row>
    <row r="11" spans="1:15" x14ac:dyDescent="0.15">
      <c r="A11" t="s">
        <v>33</v>
      </c>
      <c r="B11" t="s">
        <v>34</v>
      </c>
      <c r="C11" s="36">
        <f>IF(A11="","",IF(ISERROR(VLOOKUP(A11&amp;" "&amp;B11,'Race 1 adjusted'!C$2:K$100,9,FALSE)),"",VLOOKUP(A11&amp;" "&amp;B11,'Race 1 adjusted'!C$2:K$100,9,FALSE)))</f>
        <v>-11.227759914255083</v>
      </c>
      <c r="D11" s="36" t="str">
        <f>IF(A11="","",IF(ISERROR(VLOOKUP(A11&amp;" "&amp;B11,'Race 2 adjusted'!C$2:K$100,9,FALSE)),"",VLOOKUP(A11&amp;" "&amp;B11,'Race 2 adjusted'!C$2:K$100,9,FALSE)))</f>
        <v/>
      </c>
      <c r="E11" s="36" t="str">
        <f>IF(A11="","",IF(ISERROR(VLOOKUP(A11&amp;" "&amp;B11,'Race 3 adjusted'!C$2:K$100,9,FALSE)),"",VLOOKUP(A11&amp;" "&amp;B11,'Race 3 adjusted'!C$2:K$100,9,FALSE)))</f>
        <v/>
      </c>
      <c r="F11" s="36" t="str">
        <f>IF(A11="","",IF(ISERROR(VLOOKUP(A11&amp;" "&amp;B11,'Race 4 adjusted'!C$3:K$100,9,FALSE)),"",VLOOKUP(A11&amp;" "&amp;B11,'Race 4 adjusted'!C$3:K$100,9,FALSE)))</f>
        <v/>
      </c>
      <c r="G11" s="36" t="str">
        <f>IF(A11="","",IF(ISERROR(VLOOKUP(A11&amp;" "&amp;B11,'Race 5 adjusted'!C$2:K$100,9,FALSE)),"",VLOOKUP(A11&amp;" "&amp;B11,'Race 5 adjusted'!C$2:K$100,9,FALSE)))</f>
        <v/>
      </c>
      <c r="H11" s="80" t="str">
        <f>IF(B11="","",IF(COUNT(C11:G11)&lt;O$1,"",IF(O$1=1,(AVERAGE(SMALL(C11:G11,1))),IF(O$1=2,(AVERAGE(SMALL(C11:G11,{1,2}))),(AVERAGE(SMALL(C11:G11,{1,2,3})))))))</f>
        <v/>
      </c>
      <c r="I11" s="76" t="str">
        <f t="shared" si="0"/>
        <v/>
      </c>
      <c r="J11" s="71" t="str">
        <f>IF(B11="","",IF(COUNT(C11:G11)&lt;2,"",(AVERAGE(SMALL(C11:G11,{1,2})))))</f>
        <v/>
      </c>
      <c r="K11" s="35" t="str">
        <f t="shared" si="1"/>
        <v/>
      </c>
      <c r="L11" s="36">
        <f t="shared" si="2"/>
        <v>-11.227759914255083</v>
      </c>
      <c r="M11" s="37">
        <f t="shared" si="3"/>
        <v>10</v>
      </c>
    </row>
    <row r="12" spans="1:15" x14ac:dyDescent="0.15">
      <c r="A12" t="s">
        <v>248</v>
      </c>
      <c r="B12" t="s">
        <v>424</v>
      </c>
      <c r="C12" s="36">
        <f>IF(A12="","",IF(ISERROR(VLOOKUP(A12&amp;" "&amp;B12,'Race 1 adjusted'!C$2:K$100,9,FALSE)),"",VLOOKUP(A12&amp;" "&amp;B12,'Race 1 adjusted'!C$2:K$100,9,FALSE)))</f>
        <v>-10.57891370728678</v>
      </c>
      <c r="D12" s="36" t="str">
        <f>IF(A12="","",IF(ISERROR(VLOOKUP(A12&amp;" "&amp;B12,'Race 2 adjusted'!C$2:K$100,9,FALSE)),"",VLOOKUP(A12&amp;" "&amp;B12,'Race 2 adjusted'!C$2:K$100,9,FALSE)))</f>
        <v/>
      </c>
      <c r="E12" s="36" t="str">
        <f>IF(A12="","",IF(ISERROR(VLOOKUP(A12&amp;" "&amp;B12,'Race 3 adjusted'!C$2:K$100,9,FALSE)),"",VLOOKUP(A12&amp;" "&amp;B12,'Race 3 adjusted'!C$2:K$100,9,FALSE)))</f>
        <v/>
      </c>
      <c r="F12" s="36" t="str">
        <f>IF(A12="","",IF(ISERROR(VLOOKUP(A12&amp;" "&amp;B12,'Race 4 adjusted'!C$3:K$100,9,FALSE)),"",VLOOKUP(A12&amp;" "&amp;B12,'Race 4 adjusted'!C$3:K$100,9,FALSE)))</f>
        <v/>
      </c>
      <c r="G12" s="36" t="str">
        <f>IF(A12="","",IF(ISERROR(VLOOKUP(A12&amp;" "&amp;B12,'Race 5 adjusted'!C$2:K$100,9,FALSE)),"",VLOOKUP(A12&amp;" "&amp;B12,'Race 5 adjusted'!C$2:K$100,9,FALSE)))</f>
        <v/>
      </c>
      <c r="H12" s="80" t="str">
        <f>IF(B12="","",IF(COUNT(C12:G12)&lt;O$1,"",IF(O$1=1,(AVERAGE(SMALL(C12:G12,1))),IF(O$1=2,(AVERAGE(SMALL(C12:G12,{1,2}))),(AVERAGE(SMALL(C12:G12,{1,2,3})))))))</f>
        <v/>
      </c>
      <c r="I12" s="76" t="str">
        <f t="shared" si="0"/>
        <v/>
      </c>
      <c r="J12" s="71" t="str">
        <f>IF(B12="","",IF(COUNT(C12:G12)&lt;2,"",(AVERAGE(SMALL(C12:G12,{1,2})))))</f>
        <v/>
      </c>
      <c r="K12" s="35" t="str">
        <f t="shared" si="1"/>
        <v/>
      </c>
      <c r="L12" s="36">
        <f t="shared" si="2"/>
        <v>-10.57891370728678</v>
      </c>
      <c r="M12" s="37">
        <f t="shared" si="3"/>
        <v>11</v>
      </c>
    </row>
    <row r="13" spans="1:15" x14ac:dyDescent="0.15">
      <c r="A13" t="s">
        <v>240</v>
      </c>
      <c r="B13" t="s">
        <v>423</v>
      </c>
      <c r="C13" s="36">
        <f>IF(A13="","",IF(ISERROR(VLOOKUP(A13&amp;" "&amp;B13,'Race 1 adjusted'!C$2:K$100,9,FALSE)),"",VLOOKUP(A13&amp;" "&amp;B13,'Race 1 adjusted'!C$2:K$100,9,FALSE)))</f>
        <v>-8.4528470475485555</v>
      </c>
      <c r="D13" s="36" t="str">
        <f>IF(A13="","",IF(ISERROR(VLOOKUP(A13&amp;" "&amp;B13,'Race 2 adjusted'!C$2:K$100,9,FALSE)),"",VLOOKUP(A13&amp;" "&amp;B13,'Race 2 adjusted'!C$2:K$100,9,FALSE)))</f>
        <v/>
      </c>
      <c r="E13" s="36" t="str">
        <f>IF(A13="","",IF(ISERROR(VLOOKUP(A13&amp;" "&amp;B13,'Race 3 adjusted'!C$2:K$100,9,FALSE)),"",VLOOKUP(A13&amp;" "&amp;B13,'Race 3 adjusted'!C$2:K$100,9,FALSE)))</f>
        <v/>
      </c>
      <c r="F13" s="36" t="str">
        <f>IF(A13="","",IF(ISERROR(VLOOKUP(A13&amp;" "&amp;B13,'Race 4 adjusted'!C$3:K$100,9,FALSE)),"",VLOOKUP(A13&amp;" "&amp;B13,'Race 4 adjusted'!C$3:K$100,9,FALSE)))</f>
        <v/>
      </c>
      <c r="G13" s="36" t="str">
        <f>IF(A13="","",IF(ISERROR(VLOOKUP(A13&amp;" "&amp;B13,'Race 5 adjusted'!C$2:K$100,9,FALSE)),"",VLOOKUP(A13&amp;" "&amp;B13,'Race 5 adjusted'!C$2:K$100,9,FALSE)))</f>
        <v/>
      </c>
      <c r="H13" s="80" t="str">
        <f>IF(B13="","",IF(COUNT(C13:G13)&lt;O$1,"",IF(O$1=1,(AVERAGE(SMALL(C13:G13,1))),IF(O$1=2,(AVERAGE(SMALL(C13:G13,{1,2}))),(AVERAGE(SMALL(C13:G13,{1,2,3})))))))</f>
        <v/>
      </c>
      <c r="I13" s="76" t="str">
        <f t="shared" si="0"/>
        <v/>
      </c>
      <c r="J13" s="71" t="str">
        <f>IF(B13="","",IF(COUNT(C13:G13)&lt;2,"",(AVERAGE(SMALL(C13:G13,{1,2})))))</f>
        <v/>
      </c>
      <c r="K13" s="35" t="str">
        <f t="shared" si="1"/>
        <v/>
      </c>
      <c r="L13" s="36">
        <f t="shared" si="2"/>
        <v>-8.4528470475485555</v>
      </c>
      <c r="M13" s="37">
        <f t="shared" si="3"/>
        <v>12</v>
      </c>
    </row>
    <row r="14" spans="1:15" x14ac:dyDescent="0.15">
      <c r="A14" t="s">
        <v>40</v>
      </c>
      <c r="B14" t="s">
        <v>34</v>
      </c>
      <c r="C14" s="36">
        <f>IF(A14="","",IF(ISERROR(VLOOKUP(A14&amp;" "&amp;B14,'Race 1 adjusted'!C$2:K$100,9,FALSE)),"",VLOOKUP(A14&amp;" "&amp;B14,'Race 1 adjusted'!C$2:K$100,9,FALSE)))</f>
        <v>-8.4343146822814816</v>
      </c>
      <c r="D14" s="36" t="str">
        <f>IF(A14="","",IF(ISERROR(VLOOKUP(A14&amp;" "&amp;B14,'Race 2 adjusted'!C$2:K$100,9,FALSE)),"",VLOOKUP(A14&amp;" "&amp;B14,'Race 2 adjusted'!C$2:K$100,9,FALSE)))</f>
        <v/>
      </c>
      <c r="E14" s="36" t="str">
        <f>IF(A14="","",IF(ISERROR(VLOOKUP(A14&amp;" "&amp;B14,'Race 3 adjusted'!C$2:K$100,9,FALSE)),"",VLOOKUP(A14&amp;" "&amp;B14,'Race 3 adjusted'!C$2:K$100,9,FALSE)))</f>
        <v/>
      </c>
      <c r="F14" s="36" t="str">
        <f>IF(A14="","",IF(ISERROR(VLOOKUP(A14&amp;" "&amp;B14,'Race 4 adjusted'!C$3:K$100,9,FALSE)),"",VLOOKUP(A14&amp;" "&amp;B14,'Race 4 adjusted'!C$3:K$100,9,FALSE)))</f>
        <v/>
      </c>
      <c r="G14" s="36" t="str">
        <f>IF(A14="","",IF(ISERROR(VLOOKUP(A14&amp;" "&amp;B14,'Race 5 adjusted'!C$2:K$100,9,FALSE)),"",VLOOKUP(A14&amp;" "&amp;B14,'Race 5 adjusted'!C$2:K$100,9,FALSE)))</f>
        <v/>
      </c>
      <c r="H14" s="80" t="str">
        <f>IF(B14="","",IF(COUNT(C14:G14)&lt;O$1,"",IF(O$1=1,(AVERAGE(SMALL(C14:G14,1))),IF(O$1=2,(AVERAGE(SMALL(C14:G14,{1,2}))),(AVERAGE(SMALL(C14:G14,{1,2,3})))))))</f>
        <v/>
      </c>
      <c r="I14" s="76" t="str">
        <f t="shared" si="0"/>
        <v/>
      </c>
      <c r="J14" s="71" t="str">
        <f>IF(B14="","",IF(COUNT(C14:G14)&lt;2,"",(AVERAGE(SMALL(C14:G14,{1,2})))))</f>
        <v/>
      </c>
      <c r="K14" s="35" t="str">
        <f t="shared" si="1"/>
        <v/>
      </c>
      <c r="L14" s="36">
        <f t="shared" si="2"/>
        <v>-8.4343146822814816</v>
      </c>
      <c r="M14" s="37">
        <f t="shared" si="3"/>
        <v>13</v>
      </c>
    </row>
    <row r="15" spans="1:15" x14ac:dyDescent="0.15">
      <c r="A15" t="s">
        <v>258</v>
      </c>
      <c r="B15" t="s">
        <v>425</v>
      </c>
      <c r="C15" s="36">
        <f>IF(A15="","",IF(ISERROR(VLOOKUP(A15&amp;" "&amp;B15,'Race 1 adjusted'!C$2:K$100,9,FALSE)),"",VLOOKUP(A15&amp;" "&amp;B15,'Race 1 adjusted'!C$2:K$100,9,FALSE)))</f>
        <v>-8.2720857631913276</v>
      </c>
      <c r="D15" s="36" t="str">
        <f>IF(A15="","",IF(ISERROR(VLOOKUP(A15&amp;" "&amp;B15,'Race 2 adjusted'!C$2:K$100,9,FALSE)),"",VLOOKUP(A15&amp;" "&amp;B15,'Race 2 adjusted'!C$2:K$100,9,FALSE)))</f>
        <v/>
      </c>
      <c r="E15" s="36" t="str">
        <f>IF(A15="","",IF(ISERROR(VLOOKUP(A15&amp;" "&amp;B15,'Race 3 adjusted'!C$2:K$100,9,FALSE)),"",VLOOKUP(A15&amp;" "&amp;B15,'Race 3 adjusted'!C$2:K$100,9,FALSE)))</f>
        <v/>
      </c>
      <c r="F15" s="36" t="str">
        <f>IF(A15="","",IF(ISERROR(VLOOKUP(A15&amp;" "&amp;B15,'Race 4 adjusted'!C$3:K$100,9,FALSE)),"",VLOOKUP(A15&amp;" "&amp;B15,'Race 4 adjusted'!C$3:K$100,9,FALSE)))</f>
        <v/>
      </c>
      <c r="G15" s="36" t="str">
        <f>IF(A15="","",IF(ISERROR(VLOOKUP(A15&amp;" "&amp;B15,'Race 5 adjusted'!C$2:K$100,9,FALSE)),"",VLOOKUP(A15&amp;" "&amp;B15,'Race 5 adjusted'!C$2:K$100,9,FALSE)))</f>
        <v/>
      </c>
      <c r="H15" s="80" t="str">
        <f>IF(B15="","",IF(COUNT(C15:G15)&lt;O$1,"",IF(O$1=1,(AVERAGE(SMALL(C15:G15,1))),IF(O$1=2,(AVERAGE(SMALL(C15:G15,{1,2}))),(AVERAGE(SMALL(C15:G15,{1,2,3})))))))</f>
        <v/>
      </c>
      <c r="I15" s="76" t="str">
        <f t="shared" si="0"/>
        <v/>
      </c>
      <c r="J15" s="71" t="str">
        <f>IF(B15="","",IF(COUNT(C15:G15)&lt;2,"",(AVERAGE(SMALL(C15:G15,{1,2})))))</f>
        <v/>
      </c>
      <c r="K15" s="35" t="str">
        <f t="shared" si="1"/>
        <v/>
      </c>
      <c r="L15" s="36">
        <f t="shared" si="2"/>
        <v>-8.2720857631913276</v>
      </c>
      <c r="M15" s="37">
        <f t="shared" si="3"/>
        <v>14</v>
      </c>
    </row>
    <row r="16" spans="1:15" x14ac:dyDescent="0.15">
      <c r="A16" t="s">
        <v>112</v>
      </c>
      <c r="B16" t="s">
        <v>177</v>
      </c>
      <c r="C16" s="36">
        <f>IF(A16="","",IF(ISERROR(VLOOKUP(A16&amp;" "&amp;B16,'Race 1 adjusted'!C$2:K$100,9,FALSE)),"",VLOOKUP(A16&amp;" "&amp;B16,'Race 1 adjusted'!C$2:K$100,9,FALSE)))</f>
        <v>-7.3487942531067718</v>
      </c>
      <c r="D16" s="36" t="str">
        <f>IF(A16="","",IF(ISERROR(VLOOKUP(A16&amp;" "&amp;B16,'Race 2 adjusted'!C$2:K$100,9,FALSE)),"",VLOOKUP(A16&amp;" "&amp;B16,'Race 2 adjusted'!C$2:K$100,9,FALSE)))</f>
        <v/>
      </c>
      <c r="E16" s="36" t="str">
        <f>IF(A16="","",IF(ISERROR(VLOOKUP(A16&amp;" "&amp;B16,'Race 3 adjusted'!C$2:K$100,9,FALSE)),"",VLOOKUP(A16&amp;" "&amp;B16,'Race 3 adjusted'!C$2:K$100,9,FALSE)))</f>
        <v/>
      </c>
      <c r="F16" s="36" t="str">
        <f>IF(A16="","",IF(ISERROR(VLOOKUP(A16&amp;" "&amp;B16,'Race 4 adjusted'!C$3:K$100,9,FALSE)),"",VLOOKUP(A16&amp;" "&amp;B16,'Race 4 adjusted'!C$3:K$100,9,FALSE)))</f>
        <v/>
      </c>
      <c r="G16" s="36" t="str">
        <f>IF(A16="","",IF(ISERROR(VLOOKUP(A16&amp;" "&amp;B16,'Race 5 adjusted'!C$2:K$100,9,FALSE)),"",VLOOKUP(A16&amp;" "&amp;B16,'Race 5 adjusted'!C$2:K$100,9,FALSE)))</f>
        <v/>
      </c>
      <c r="H16" s="80" t="str">
        <f>IF(B16="","",IF(COUNT(C16:G16)&lt;O$1,"",IF(O$1=1,(AVERAGE(SMALL(C16:G16,1))),IF(O$1=2,(AVERAGE(SMALL(C16:G16,{1,2}))),(AVERAGE(SMALL(C16:G16,{1,2,3})))))))</f>
        <v/>
      </c>
      <c r="I16" s="76" t="str">
        <f t="shared" si="0"/>
        <v/>
      </c>
      <c r="J16" s="71" t="str">
        <f>IF(B16="","",IF(COUNT(C16:G16)&lt;2,"",(AVERAGE(SMALL(C16:G16,{1,2})))))</f>
        <v/>
      </c>
      <c r="K16" s="35" t="str">
        <f t="shared" si="1"/>
        <v/>
      </c>
      <c r="L16" s="36">
        <f t="shared" si="2"/>
        <v>-7.3487942531067718</v>
      </c>
      <c r="M16" s="37">
        <f t="shared" si="3"/>
        <v>15</v>
      </c>
    </row>
    <row r="17" spans="1:13" x14ac:dyDescent="0.15">
      <c r="A17" t="s">
        <v>112</v>
      </c>
      <c r="B17" s="83" t="s">
        <v>113</v>
      </c>
      <c r="C17" s="36">
        <f>IF(A17="","",IF(ISERROR(VLOOKUP(A17&amp;" "&amp;B17,'Race 1 adjusted'!C$2:K$100,9,FALSE)),"",VLOOKUP(A17&amp;" "&amp;B17,'Race 1 adjusted'!C$2:K$100,9,FALSE)))</f>
        <v>-6.6208436596447831</v>
      </c>
      <c r="D17" s="36" t="str">
        <f>IF(A17="","",IF(ISERROR(VLOOKUP(A17&amp;" "&amp;B17,'Race 2 adjusted'!C$2:K$100,9,FALSE)),"",VLOOKUP(A17&amp;" "&amp;B17,'Race 2 adjusted'!C$2:K$100,9,FALSE)))</f>
        <v/>
      </c>
      <c r="E17" s="36" t="str">
        <f>IF(A17="","",IF(ISERROR(VLOOKUP(A17&amp;" "&amp;B17,'Race 3 adjusted'!C$2:K$100,9,FALSE)),"",VLOOKUP(A17&amp;" "&amp;B17,'Race 3 adjusted'!C$2:K$100,9,FALSE)))</f>
        <v/>
      </c>
      <c r="F17" s="36" t="str">
        <f>IF(A17="","",IF(ISERROR(VLOOKUP(A17&amp;" "&amp;B17,'Race 4 adjusted'!C$3:K$100,9,FALSE)),"",VLOOKUP(A17&amp;" "&amp;B17,'Race 4 adjusted'!C$3:K$100,9,FALSE)))</f>
        <v/>
      </c>
      <c r="G17" s="36" t="str">
        <f>IF(A17="","",IF(ISERROR(VLOOKUP(A17&amp;" "&amp;B17,'Race 5 adjusted'!C$2:K$100,9,FALSE)),"",VLOOKUP(A17&amp;" "&amp;B17,'Race 5 adjusted'!C$2:K$100,9,FALSE)))</f>
        <v/>
      </c>
      <c r="H17" s="80" t="str">
        <f>IF(B17="","",IF(COUNT(C17:G17)&lt;O$1,"",IF(O$1=1,(AVERAGE(SMALL(C17:G17,1))),IF(O$1=2,(AVERAGE(SMALL(C17:G17,{1,2}))),(AVERAGE(SMALL(C17:G17,{1,2,3})))))))</f>
        <v/>
      </c>
      <c r="I17" s="76" t="str">
        <f t="shared" si="0"/>
        <v/>
      </c>
      <c r="J17" s="71" t="str">
        <f>IF(B17="","",IF(COUNT(C17:G17)&lt;2,"",(AVERAGE(SMALL(C17:G17,{1,2})))))</f>
        <v/>
      </c>
      <c r="K17" s="35" t="str">
        <f t="shared" si="1"/>
        <v/>
      </c>
      <c r="L17" s="36">
        <f t="shared" si="2"/>
        <v>-6.6208436596447831</v>
      </c>
      <c r="M17" s="37">
        <f t="shared" si="3"/>
        <v>16</v>
      </c>
    </row>
    <row r="18" spans="1:13" x14ac:dyDescent="0.15">
      <c r="A18" t="s">
        <v>52</v>
      </c>
      <c r="B18" t="s">
        <v>53</v>
      </c>
      <c r="C18" s="36">
        <f>IF(A18="","",IF(ISERROR(VLOOKUP(A18&amp;" "&amp;B18,'Race 1 adjusted'!C$2:K$100,9,FALSE)),"",VLOOKUP(A18&amp;" "&amp;B18,'Race 1 adjusted'!C$2:K$100,9,FALSE)))</f>
        <v>-6.0593199118589656</v>
      </c>
      <c r="D18" s="36" t="str">
        <f>IF(A18="","",IF(ISERROR(VLOOKUP(A18&amp;" "&amp;B18,'Race 2 adjusted'!C$2:K$100,9,FALSE)),"",VLOOKUP(A18&amp;" "&amp;B18,'Race 2 adjusted'!C$2:K$100,9,FALSE)))</f>
        <v/>
      </c>
      <c r="E18" s="36" t="str">
        <f>IF(A18="","",IF(ISERROR(VLOOKUP(A18&amp;" "&amp;B18,'Race 3 adjusted'!C$2:K$100,9,FALSE)),"",VLOOKUP(A18&amp;" "&amp;B18,'Race 3 adjusted'!C$2:K$100,9,FALSE)))</f>
        <v/>
      </c>
      <c r="F18" s="36" t="str">
        <f>IF(A18="","",IF(ISERROR(VLOOKUP(A18&amp;" "&amp;B18,'Race 4 adjusted'!C$3:K$100,9,FALSE)),"",VLOOKUP(A18&amp;" "&amp;B18,'Race 4 adjusted'!C$3:K$100,9,FALSE)))</f>
        <v/>
      </c>
      <c r="G18" s="36" t="str">
        <f>IF(A18="","",IF(ISERROR(VLOOKUP(A18&amp;" "&amp;B18,'Race 5 adjusted'!C$2:K$100,9,FALSE)),"",VLOOKUP(A18&amp;" "&amp;B18,'Race 5 adjusted'!C$2:K$100,9,FALSE)))</f>
        <v/>
      </c>
      <c r="H18" s="80" t="str">
        <f>IF(B18="","",IF(COUNT(C18:G18)&lt;O$1,"",IF(O$1=1,(AVERAGE(SMALL(C18:G18,1))),IF(O$1=2,(AVERAGE(SMALL(C18:G18,{1,2}))),(AVERAGE(SMALL(C18:G18,{1,2,3})))))))</f>
        <v/>
      </c>
      <c r="I18" s="76" t="str">
        <f t="shared" si="0"/>
        <v/>
      </c>
      <c r="J18" s="71" t="str">
        <f>IF(B18="","",IF(COUNT(C18:G18)&lt;2,"",(AVERAGE(SMALL(C18:G18,{1,2})))))</f>
        <v/>
      </c>
      <c r="K18" s="35" t="str">
        <f t="shared" si="1"/>
        <v/>
      </c>
      <c r="L18" s="36">
        <f t="shared" si="2"/>
        <v>-6.0593199118589656</v>
      </c>
      <c r="M18" s="37">
        <f t="shared" si="3"/>
        <v>17</v>
      </c>
    </row>
    <row r="19" spans="1:13" x14ac:dyDescent="0.15">
      <c r="A19" t="s">
        <v>74</v>
      </c>
      <c r="B19" t="s">
        <v>75</v>
      </c>
      <c r="C19" s="36">
        <f>IF(A19="","",IF(ISERROR(VLOOKUP(A19&amp;" "&amp;B19,'Race 1 adjusted'!C$2:K$100,9,FALSE)),"",VLOOKUP(A19&amp;" "&amp;B19,'Race 1 adjusted'!C$2:K$100,9,FALSE)))</f>
        <v>-5.5035545023696706</v>
      </c>
      <c r="D19" s="36" t="str">
        <f>IF(A19="","",IF(ISERROR(VLOOKUP(A19&amp;" "&amp;B19,'Race 2 adjusted'!C$2:K$100,9,FALSE)),"",VLOOKUP(A19&amp;" "&amp;B19,'Race 2 adjusted'!C$2:K$100,9,FALSE)))</f>
        <v/>
      </c>
      <c r="E19" s="36" t="str">
        <f>IF(A19="","",IF(ISERROR(VLOOKUP(A19&amp;" "&amp;B19,'Race 3 adjusted'!C$2:K$100,9,FALSE)),"",VLOOKUP(A19&amp;" "&amp;B19,'Race 3 adjusted'!C$2:K$100,9,FALSE)))</f>
        <v/>
      </c>
      <c r="F19" s="36" t="str">
        <f>IF(A19="","",IF(ISERROR(VLOOKUP(A19&amp;" "&amp;B19,'Race 4 adjusted'!C$3:K$100,9,FALSE)),"",VLOOKUP(A19&amp;" "&amp;B19,'Race 4 adjusted'!C$3:K$100,9,FALSE)))</f>
        <v/>
      </c>
      <c r="G19" s="36" t="str">
        <f>IF(A19="","",IF(ISERROR(VLOOKUP(A19&amp;" "&amp;B19,'Race 5 adjusted'!C$2:K$100,9,FALSE)),"",VLOOKUP(A19&amp;" "&amp;B19,'Race 5 adjusted'!C$2:K$100,9,FALSE)))</f>
        <v/>
      </c>
      <c r="H19" s="80" t="str">
        <f>IF(B19="","",IF(COUNT(C19:G19)&lt;O$1,"",IF(O$1=1,(AVERAGE(SMALL(C19:G19,1))),IF(O$1=2,(AVERAGE(SMALL(C19:G19,{1,2}))),(AVERAGE(SMALL(C19:G19,{1,2,3})))))))</f>
        <v/>
      </c>
      <c r="I19" s="76" t="str">
        <f t="shared" si="0"/>
        <v/>
      </c>
      <c r="J19" s="71" t="str">
        <f>IF(B19="","",IF(COUNT(C19:G19)&lt;2,"",(AVERAGE(SMALL(C19:G19,{1,2})))))</f>
        <v/>
      </c>
      <c r="K19" s="35" t="str">
        <f t="shared" si="1"/>
        <v/>
      </c>
      <c r="L19" s="36">
        <f t="shared" si="2"/>
        <v>-5.5035545023696706</v>
      </c>
      <c r="M19" s="37">
        <f t="shared" si="3"/>
        <v>18</v>
      </c>
    </row>
    <row r="20" spans="1:13" x14ac:dyDescent="0.15">
      <c r="A20" t="s">
        <v>19</v>
      </c>
      <c r="B20" t="s">
        <v>20</v>
      </c>
      <c r="C20" s="36">
        <f>IF(A20="","",IF(ISERROR(VLOOKUP(A20&amp;" "&amp;B20,'Race 1 adjusted'!C$2:K$100,9,FALSE)),"",VLOOKUP(A20&amp;" "&amp;B20,'Race 1 adjusted'!C$2:K$100,9,FALSE)))</f>
        <v>-5.2678416013924947</v>
      </c>
      <c r="D20" s="36" t="str">
        <f>IF(A20="","",IF(ISERROR(VLOOKUP(A20&amp;" "&amp;B20,'Race 2 adjusted'!C$2:K$100,9,FALSE)),"",VLOOKUP(A20&amp;" "&amp;B20,'Race 2 adjusted'!C$2:K$100,9,FALSE)))</f>
        <v/>
      </c>
      <c r="E20" s="36" t="str">
        <f>IF(A20="","",IF(ISERROR(VLOOKUP(A20&amp;" "&amp;B20,'Race 3 adjusted'!C$2:K$100,9,FALSE)),"",VLOOKUP(A20&amp;" "&amp;B20,'Race 3 adjusted'!C$2:K$100,9,FALSE)))</f>
        <v/>
      </c>
      <c r="F20" s="36" t="str">
        <f>IF(A20="","",IF(ISERROR(VLOOKUP(A20&amp;" "&amp;B20,'Race 4 adjusted'!C$3:K$100,9,FALSE)),"",VLOOKUP(A20&amp;" "&amp;B20,'Race 4 adjusted'!C$3:K$100,9,FALSE)))</f>
        <v/>
      </c>
      <c r="G20" s="36" t="str">
        <f>IF(A20="","",IF(ISERROR(VLOOKUP(A20&amp;" "&amp;B20,'Race 5 adjusted'!C$2:K$100,9,FALSE)),"",VLOOKUP(A20&amp;" "&amp;B20,'Race 5 adjusted'!C$2:K$100,9,FALSE)))</f>
        <v/>
      </c>
      <c r="H20" s="80" t="str">
        <f>IF(B20="","",IF(COUNT(C20:G20)&lt;O$1,"",IF(O$1=1,(AVERAGE(SMALL(C20:G20,1))),IF(O$1=2,(AVERAGE(SMALL(C20:G20,{1,2}))),(AVERAGE(SMALL(C20:G20,{1,2,3})))))))</f>
        <v/>
      </c>
      <c r="I20" s="76" t="str">
        <f t="shared" si="0"/>
        <v/>
      </c>
      <c r="J20" s="71" t="str">
        <f>IF(B20="","",IF(COUNT(C20:G20)&lt;2,"",(AVERAGE(SMALL(C20:G20,{1,2})))))</f>
        <v/>
      </c>
      <c r="K20" s="35" t="str">
        <f t="shared" si="1"/>
        <v/>
      </c>
      <c r="L20" s="36">
        <f t="shared" si="2"/>
        <v>-5.2678416013924947</v>
      </c>
      <c r="M20" s="37">
        <f t="shared" si="3"/>
        <v>19</v>
      </c>
    </row>
    <row r="21" spans="1:13" x14ac:dyDescent="0.15">
      <c r="A21" t="s">
        <v>405</v>
      </c>
      <c r="B21" t="s">
        <v>433</v>
      </c>
      <c r="C21" s="36">
        <f>IF(A21="","",IF(ISERROR(VLOOKUP(A21&amp;" "&amp;B21,'Race 1 adjusted'!C$2:K$100,9,FALSE)),"",VLOOKUP(A21&amp;" "&amp;B21,'Race 1 adjusted'!C$2:K$100,9,FALSE)))</f>
        <v>-5.2664930322561849</v>
      </c>
      <c r="D21" s="36" t="str">
        <f>IF(A21="","",IF(ISERROR(VLOOKUP(A21&amp;" "&amp;B21,'Race 2 adjusted'!C$2:K$100,9,FALSE)),"",VLOOKUP(A21&amp;" "&amp;B21,'Race 2 adjusted'!C$2:K$100,9,FALSE)))</f>
        <v/>
      </c>
      <c r="E21" s="36" t="str">
        <f>IF(A21="","",IF(ISERROR(VLOOKUP(A21&amp;" "&amp;B21,'Race 3 adjusted'!C$2:K$100,9,FALSE)),"",VLOOKUP(A21&amp;" "&amp;B21,'Race 3 adjusted'!C$2:K$100,9,FALSE)))</f>
        <v/>
      </c>
      <c r="F21" s="36" t="str">
        <f>IF(A21="","",IF(ISERROR(VLOOKUP(A21&amp;" "&amp;B21,'Race 4 adjusted'!C$3:K$100,9,FALSE)),"",VLOOKUP(A21&amp;" "&amp;B21,'Race 4 adjusted'!C$3:K$100,9,FALSE)))</f>
        <v/>
      </c>
      <c r="G21" s="36" t="str">
        <f>IF(A21="","",IF(ISERROR(VLOOKUP(A21&amp;" "&amp;B21,'Race 5 adjusted'!C$2:K$100,9,FALSE)),"",VLOOKUP(A21&amp;" "&amp;B21,'Race 5 adjusted'!C$2:K$100,9,FALSE)))</f>
        <v/>
      </c>
      <c r="H21" s="80" t="str">
        <f>IF(B21="","",IF(COUNT(C21:G21)&lt;O$1,"",IF(O$1=1,(AVERAGE(SMALL(C21:G21,1))),IF(O$1=2,(AVERAGE(SMALL(C21:G21,{1,2}))),(AVERAGE(SMALL(C21:G21,{1,2,3})))))))</f>
        <v/>
      </c>
      <c r="I21" s="76" t="str">
        <f t="shared" si="0"/>
        <v/>
      </c>
      <c r="J21" s="71" t="str">
        <f>IF(B21="","",IF(COUNT(C21:G21)&lt;2,"",(AVERAGE(SMALL(C21:G21,{1,2})))))</f>
        <v/>
      </c>
      <c r="K21" s="35" t="str">
        <f t="shared" si="1"/>
        <v/>
      </c>
      <c r="L21" s="36">
        <f t="shared" si="2"/>
        <v>-5.2664930322561849</v>
      </c>
      <c r="M21" s="37">
        <f t="shared" si="3"/>
        <v>20</v>
      </c>
    </row>
    <row r="22" spans="1:13" x14ac:dyDescent="0.15">
      <c r="A22" t="s">
        <v>274</v>
      </c>
      <c r="B22" t="s">
        <v>427</v>
      </c>
      <c r="C22" s="36">
        <f>IF(A22="","",IF(ISERROR(VLOOKUP(A22&amp;" "&amp;B22,'Race 1 adjusted'!C$2:K$100,9,FALSE)),"",VLOOKUP(A22&amp;" "&amp;B22,'Race 1 adjusted'!C$2:K$100,9,FALSE)))</f>
        <v>-4.8720587232064645</v>
      </c>
      <c r="D22" s="36" t="str">
        <f>IF(A22="","",IF(ISERROR(VLOOKUP(A22&amp;" "&amp;B22,'Race 2 adjusted'!C$2:K$100,9,FALSE)),"",VLOOKUP(A22&amp;" "&amp;B22,'Race 2 adjusted'!C$2:K$100,9,FALSE)))</f>
        <v/>
      </c>
      <c r="E22" s="36" t="str">
        <f>IF(A22="","",IF(ISERROR(VLOOKUP(A22&amp;" "&amp;B22,'Race 3 adjusted'!C$2:K$100,9,FALSE)),"",VLOOKUP(A22&amp;" "&amp;B22,'Race 3 adjusted'!C$2:K$100,9,FALSE)))</f>
        <v/>
      </c>
      <c r="F22" s="36" t="str">
        <f>IF(A22="","",IF(ISERROR(VLOOKUP(A22&amp;" "&amp;B22,'Race 4 adjusted'!C$3:K$100,9,FALSE)),"",VLOOKUP(A22&amp;" "&amp;B22,'Race 4 adjusted'!C$3:K$100,9,FALSE)))</f>
        <v/>
      </c>
      <c r="G22" s="36" t="str">
        <f>IF(A22="","",IF(ISERROR(VLOOKUP(A22&amp;" "&amp;B22,'Race 5 adjusted'!C$2:K$100,9,FALSE)),"",VLOOKUP(A22&amp;" "&amp;B22,'Race 5 adjusted'!C$2:K$100,9,FALSE)))</f>
        <v/>
      </c>
      <c r="H22" s="80" t="str">
        <f>IF(B22="","",IF(COUNT(C22:G22)&lt;O$1,"",IF(O$1=1,(AVERAGE(SMALL(C22:G22,1))),IF(O$1=2,(AVERAGE(SMALL(C22:G22,{1,2}))),(AVERAGE(SMALL(C22:G22,{1,2,3})))))))</f>
        <v/>
      </c>
      <c r="I22" s="76" t="str">
        <f t="shared" si="0"/>
        <v/>
      </c>
      <c r="J22" s="71" t="str">
        <f>IF(B22="","",IF(COUNT(C22:G22)&lt;2,"",(AVERAGE(SMALL(C22:G22,{1,2})))))</f>
        <v/>
      </c>
      <c r="K22" s="35" t="str">
        <f t="shared" si="1"/>
        <v/>
      </c>
      <c r="L22" s="36">
        <f t="shared" si="2"/>
        <v>-4.8720587232064645</v>
      </c>
      <c r="M22" s="37">
        <f t="shared" si="3"/>
        <v>21</v>
      </c>
    </row>
    <row r="23" spans="1:13" x14ac:dyDescent="0.15">
      <c r="A23" t="s">
        <v>344</v>
      </c>
      <c r="B23" t="s">
        <v>431</v>
      </c>
      <c r="C23" s="36">
        <f>IF(A23="","",IF(ISERROR(VLOOKUP(A23&amp;" "&amp;B23,'Race 1 adjusted'!C$2:K$100,9,FALSE)),"",VLOOKUP(A23&amp;" "&amp;B23,'Race 1 adjusted'!C$2:K$100,9,FALSE)))</f>
        <v>-4.6391333931181773</v>
      </c>
      <c r="D23" s="36" t="str">
        <f>IF(A23="","",IF(ISERROR(VLOOKUP(A23&amp;" "&amp;B23,'Race 2 adjusted'!C$2:K$100,9,FALSE)),"",VLOOKUP(A23&amp;" "&amp;B23,'Race 2 adjusted'!C$2:K$100,9,FALSE)))</f>
        <v/>
      </c>
      <c r="E23" s="36" t="str">
        <f>IF(A23="","",IF(ISERROR(VLOOKUP(A23&amp;" "&amp;B23,'Race 3 adjusted'!C$2:K$100,9,FALSE)),"",VLOOKUP(A23&amp;" "&amp;B23,'Race 3 adjusted'!C$2:K$100,9,FALSE)))</f>
        <v/>
      </c>
      <c r="F23" s="36" t="str">
        <f>IF(A23="","",IF(ISERROR(VLOOKUP(A23&amp;" "&amp;B23,'Race 4 adjusted'!C$3:K$100,9,FALSE)),"",VLOOKUP(A23&amp;" "&amp;B23,'Race 4 adjusted'!C$3:K$100,9,FALSE)))</f>
        <v/>
      </c>
      <c r="G23" s="36" t="str">
        <f>IF(A23="","",IF(ISERROR(VLOOKUP(A23&amp;" "&amp;B23,'Race 5 adjusted'!C$2:K$100,9,FALSE)),"",VLOOKUP(A23&amp;" "&amp;B23,'Race 5 adjusted'!C$2:K$100,9,FALSE)))</f>
        <v/>
      </c>
      <c r="H23" s="80" t="str">
        <f>IF(B23="","",IF(COUNT(C23:G23)&lt;O$1,"",IF(O$1=1,(AVERAGE(SMALL(C23:G23,1))),IF(O$1=2,(AVERAGE(SMALL(C23:G23,{1,2}))),(AVERAGE(SMALL(C23:G23,{1,2,3})))))))</f>
        <v/>
      </c>
      <c r="I23" s="76" t="str">
        <f t="shared" si="0"/>
        <v/>
      </c>
      <c r="J23" s="71" t="str">
        <f>IF(B23="","",IF(COUNT(C23:G23)&lt;2,"",(AVERAGE(SMALL(C23:G23,{1,2})))))</f>
        <v/>
      </c>
      <c r="K23" s="35" t="str">
        <f t="shared" si="1"/>
        <v/>
      </c>
      <c r="L23" s="36">
        <f t="shared" si="2"/>
        <v>-4.6391333931181773</v>
      </c>
      <c r="M23" s="37">
        <f t="shared" si="3"/>
        <v>22</v>
      </c>
    </row>
    <row r="24" spans="1:13" x14ac:dyDescent="0.15">
      <c r="A24" t="s">
        <v>284</v>
      </c>
      <c r="B24" t="s">
        <v>428</v>
      </c>
      <c r="C24" s="36">
        <f>IF(A24="","",IF(ISERROR(VLOOKUP(A24&amp;" "&amp;B24,'Race 1 adjusted'!C$2:K$100,9,FALSE)),"",VLOOKUP(A24&amp;" "&amp;B24,'Race 1 adjusted'!C$2:K$100,9,FALSE)))</f>
        <v>-4.2048701062838703</v>
      </c>
      <c r="D24" s="36" t="str">
        <f>IF(A24="","",IF(ISERROR(VLOOKUP(A24&amp;" "&amp;B24,'Race 2 adjusted'!C$2:K$100,9,FALSE)),"",VLOOKUP(A24&amp;" "&amp;B24,'Race 2 adjusted'!C$2:K$100,9,FALSE)))</f>
        <v/>
      </c>
      <c r="E24" s="36" t="str">
        <f>IF(A24="","",IF(ISERROR(VLOOKUP(A24&amp;" "&amp;B24,'Race 3 adjusted'!C$2:K$100,9,FALSE)),"",VLOOKUP(A24&amp;" "&amp;B24,'Race 3 adjusted'!C$2:K$100,9,FALSE)))</f>
        <v/>
      </c>
      <c r="F24" s="36" t="str">
        <f>IF(A24="","",IF(ISERROR(VLOOKUP(A24&amp;" "&amp;B24,'Race 4 adjusted'!C$3:K$100,9,FALSE)),"",VLOOKUP(A24&amp;" "&amp;B24,'Race 4 adjusted'!C$3:K$100,9,FALSE)))</f>
        <v/>
      </c>
      <c r="G24" s="36" t="str">
        <f>IF(A24="","",IF(ISERROR(VLOOKUP(A24&amp;" "&amp;B24,'Race 5 adjusted'!C$2:K$100,9,FALSE)),"",VLOOKUP(A24&amp;" "&amp;B24,'Race 5 adjusted'!C$2:K$100,9,FALSE)))</f>
        <v/>
      </c>
      <c r="H24" s="80" t="str">
        <f>IF(B24="","",IF(COUNT(C24:G24)&lt;O$1,"",IF(O$1=1,(AVERAGE(SMALL(C24:G24,1))),IF(O$1=2,(AVERAGE(SMALL(C24:G24,{1,2}))),(AVERAGE(SMALL(C24:G24,{1,2,3})))))))</f>
        <v/>
      </c>
      <c r="I24" s="76" t="str">
        <f t="shared" si="0"/>
        <v/>
      </c>
      <c r="J24" s="71" t="str">
        <f>IF(B24="","",IF(COUNT(C24:G24)&lt;2,"",(AVERAGE(SMALL(C24:G24,{1,2})))))</f>
        <v/>
      </c>
      <c r="K24" s="35" t="str">
        <f t="shared" si="1"/>
        <v/>
      </c>
      <c r="L24" s="36">
        <f t="shared" si="2"/>
        <v>-4.2048701062838703</v>
      </c>
      <c r="M24" s="37">
        <f t="shared" si="3"/>
        <v>23</v>
      </c>
    </row>
    <row r="25" spans="1:13" x14ac:dyDescent="0.15">
      <c r="A25" t="s">
        <v>240</v>
      </c>
      <c r="B25" t="s">
        <v>434</v>
      </c>
      <c r="C25" s="36">
        <f>IF(A25="","",IF(ISERROR(VLOOKUP(A25&amp;" "&amp;B25,'Race 1 adjusted'!C$2:K$100,9,FALSE)),"",VLOOKUP(A25&amp;" "&amp;B25,'Race 1 adjusted'!C$2:K$100,9,FALSE)))</f>
        <v>-2.6537572612530762</v>
      </c>
      <c r="D25" s="36" t="str">
        <f>IF(A25="","",IF(ISERROR(VLOOKUP(A25&amp;" "&amp;B25,'Race 2 adjusted'!C$2:K$100,9,FALSE)),"",VLOOKUP(A25&amp;" "&amp;B25,'Race 2 adjusted'!C$2:K$100,9,FALSE)))</f>
        <v/>
      </c>
      <c r="E25" s="36" t="str">
        <f>IF(A25="","",IF(ISERROR(VLOOKUP(A25&amp;" "&amp;B25,'Race 3 adjusted'!C$2:K$100,9,FALSE)),"",VLOOKUP(A25&amp;" "&amp;B25,'Race 3 adjusted'!C$2:K$100,9,FALSE)))</f>
        <v/>
      </c>
      <c r="F25" s="36" t="str">
        <f>IF(A25="","",IF(ISERROR(VLOOKUP(A25&amp;" "&amp;B25,'Race 4 adjusted'!C$3:K$100,9,FALSE)),"",VLOOKUP(A25&amp;" "&amp;B25,'Race 4 adjusted'!C$3:K$100,9,FALSE)))</f>
        <v/>
      </c>
      <c r="G25" s="36" t="str">
        <f>IF(A25="","",IF(ISERROR(VLOOKUP(A25&amp;" "&amp;B25,'Race 5 adjusted'!C$2:K$100,9,FALSE)),"",VLOOKUP(A25&amp;" "&amp;B25,'Race 5 adjusted'!C$2:K$100,9,FALSE)))</f>
        <v/>
      </c>
      <c r="H25" s="80" t="str">
        <f>IF(B25="","",IF(COUNT(C25:G25)&lt;O$1,"",IF(O$1=1,(AVERAGE(SMALL(C25:G25,1))),IF(O$1=2,(AVERAGE(SMALL(C25:G25,{1,2}))),(AVERAGE(SMALL(C25:G25,{1,2,3})))))))</f>
        <v/>
      </c>
      <c r="I25" s="76" t="str">
        <f t="shared" si="0"/>
        <v/>
      </c>
      <c r="J25" s="71" t="str">
        <f>IF(B25="","",IF(COUNT(C25:G25)&lt;2,"",(AVERAGE(SMALL(C25:G25,{1,2})))))</f>
        <v/>
      </c>
      <c r="K25" s="35" t="str">
        <f t="shared" si="1"/>
        <v/>
      </c>
      <c r="L25" s="36">
        <f t="shared" si="2"/>
        <v>-2.6537572612530762</v>
      </c>
      <c r="M25" s="37">
        <f t="shared" si="3"/>
        <v>24</v>
      </c>
    </row>
    <row r="26" spans="1:13" x14ac:dyDescent="0.15">
      <c r="A26" t="s">
        <v>201</v>
      </c>
      <c r="B26" t="s">
        <v>204</v>
      </c>
      <c r="C26" s="36">
        <f>IF(A26="","",IF(ISERROR(VLOOKUP(A26&amp;" "&amp;B26,'Race 1 adjusted'!C$2:K$100,9,FALSE)),"",VLOOKUP(A26&amp;" "&amp;B26,'Race 1 adjusted'!C$2:K$100,9,FALSE)))</f>
        <v>-2.6253335385878449</v>
      </c>
      <c r="D26" s="36" t="str">
        <f>IF(A26="","",IF(ISERROR(VLOOKUP(A26&amp;" "&amp;B26,'Race 2 adjusted'!C$2:K$100,9,FALSE)),"",VLOOKUP(A26&amp;" "&amp;B26,'Race 2 adjusted'!C$2:K$100,9,FALSE)))</f>
        <v/>
      </c>
      <c r="E26" s="36" t="str">
        <f>IF(A26="","",IF(ISERROR(VLOOKUP(A26&amp;" "&amp;B26,'Race 3 adjusted'!C$2:K$100,9,FALSE)),"",VLOOKUP(A26&amp;" "&amp;B26,'Race 3 adjusted'!C$2:K$100,9,FALSE)))</f>
        <v/>
      </c>
      <c r="F26" s="36" t="str">
        <f>IF(A26="","",IF(ISERROR(VLOOKUP(A26&amp;" "&amp;B26,'Race 4 adjusted'!C$3:K$100,9,FALSE)),"",VLOOKUP(A26&amp;" "&amp;B26,'Race 4 adjusted'!C$3:K$100,9,FALSE)))</f>
        <v/>
      </c>
      <c r="G26" s="36" t="str">
        <f>IF(A26="","",IF(ISERROR(VLOOKUP(A26&amp;" "&amp;B26,'Race 5 adjusted'!C$2:K$100,9,FALSE)),"",VLOOKUP(A26&amp;" "&amp;B26,'Race 5 adjusted'!C$2:K$100,9,FALSE)))</f>
        <v/>
      </c>
      <c r="H26" s="80" t="str">
        <f>IF(B26="","",IF(COUNT(C26:G26)&lt;O$1,"",IF(O$1=1,(AVERAGE(SMALL(C26:G26,1))),IF(O$1=2,(AVERAGE(SMALL(C26:G26,{1,2}))),(AVERAGE(SMALL(C26:G26,{1,2,3})))))))</f>
        <v/>
      </c>
      <c r="I26" s="76" t="str">
        <f t="shared" si="0"/>
        <v/>
      </c>
      <c r="J26" s="71" t="str">
        <f>IF(B26="","",IF(COUNT(C26:G26)&lt;2,"",(AVERAGE(SMALL(C26:G26,{1,2})))))</f>
        <v/>
      </c>
      <c r="K26" s="35" t="str">
        <f t="shared" si="1"/>
        <v/>
      </c>
      <c r="L26" s="36">
        <f t="shared" si="2"/>
        <v>-2.6253335385878449</v>
      </c>
      <c r="M26" s="37">
        <f t="shared" si="3"/>
        <v>25</v>
      </c>
    </row>
    <row r="27" spans="1:13" x14ac:dyDescent="0.15">
      <c r="A27" t="s">
        <v>94</v>
      </c>
      <c r="B27" t="s">
        <v>95</v>
      </c>
      <c r="C27" s="36">
        <f>IF(A27="","",IF(ISERROR(VLOOKUP(A27&amp;" "&amp;B27,'Race 1 adjusted'!C$2:K$100,9,FALSE)),"",VLOOKUP(A27&amp;" "&amp;B27,'Race 1 adjusted'!C$2:K$100,9,FALSE)))</f>
        <v>-1.8610867018160571</v>
      </c>
      <c r="D27" s="36" t="str">
        <f>IF(A27="","",IF(ISERROR(VLOOKUP(A27&amp;" "&amp;B27,'Race 2 adjusted'!C$2:K$100,9,FALSE)),"",VLOOKUP(A27&amp;" "&amp;B27,'Race 2 adjusted'!C$2:K$100,9,FALSE)))</f>
        <v/>
      </c>
      <c r="E27" s="36" t="str">
        <f>IF(A27="","",IF(ISERROR(VLOOKUP(A27&amp;" "&amp;B27,'Race 3 adjusted'!C$2:K$100,9,FALSE)),"",VLOOKUP(A27&amp;" "&amp;B27,'Race 3 adjusted'!C$2:K$100,9,FALSE)))</f>
        <v/>
      </c>
      <c r="F27" s="36" t="str">
        <f>IF(A27="","",IF(ISERROR(VLOOKUP(A27&amp;" "&amp;B27,'Race 4 adjusted'!C$3:K$100,9,FALSE)),"",VLOOKUP(A27&amp;" "&amp;B27,'Race 4 adjusted'!C$3:K$100,9,FALSE)))</f>
        <v/>
      </c>
      <c r="G27" s="36" t="str">
        <f>IF(A27="","",IF(ISERROR(VLOOKUP(A27&amp;" "&amp;B27,'Race 5 adjusted'!C$2:K$100,9,FALSE)),"",VLOOKUP(A27&amp;" "&amp;B27,'Race 5 adjusted'!C$2:K$100,9,FALSE)))</f>
        <v/>
      </c>
      <c r="H27" s="80" t="str">
        <f>IF(B27="","",IF(COUNT(C27:G27)&lt;O$1,"",IF(O$1=1,(AVERAGE(SMALL(C27:G27,1))),IF(O$1=2,(AVERAGE(SMALL(C27:G27,{1,2}))),(AVERAGE(SMALL(C27:G27,{1,2,3})))))))</f>
        <v/>
      </c>
      <c r="I27" s="76" t="str">
        <f t="shared" si="0"/>
        <v/>
      </c>
      <c r="J27" s="71" t="str">
        <f>IF(B27="","",IF(COUNT(C27:G27)&lt;2,"",(AVERAGE(SMALL(C27:G27,{1,2})))))</f>
        <v/>
      </c>
      <c r="K27" s="35" t="str">
        <f t="shared" si="1"/>
        <v/>
      </c>
      <c r="L27" s="36">
        <f t="shared" si="2"/>
        <v>-1.8610867018160571</v>
      </c>
      <c r="M27" s="37">
        <f t="shared" si="3"/>
        <v>26</v>
      </c>
    </row>
    <row r="28" spans="1:13" x14ac:dyDescent="0.15">
      <c r="A28" t="s">
        <v>190</v>
      </c>
      <c r="B28" t="s">
        <v>31</v>
      </c>
      <c r="C28" s="36">
        <f>IF(A28="","",IF(ISERROR(VLOOKUP(A28&amp;" "&amp;B28,'Race 1 adjusted'!C$2:K$100,9,FALSE)),"",VLOOKUP(A28&amp;" "&amp;B28,'Race 1 adjusted'!C$2:K$100,9,FALSE)))</f>
        <v>3.4948583624369456</v>
      </c>
      <c r="D28" s="36" t="str">
        <f>IF(A28="","",IF(ISERROR(VLOOKUP(A28&amp;" "&amp;B28,'Race 2 adjusted'!C$2:K$100,9,FALSE)),"",VLOOKUP(A28&amp;" "&amp;B28,'Race 2 adjusted'!C$2:K$100,9,FALSE)))</f>
        <v/>
      </c>
      <c r="E28" s="36" t="str">
        <f>IF(A28="","",IF(ISERROR(VLOOKUP(A28&amp;" "&amp;B28,'Race 3 adjusted'!C$2:K$100,9,FALSE)),"",VLOOKUP(A28&amp;" "&amp;B28,'Race 3 adjusted'!C$2:K$100,9,FALSE)))</f>
        <v/>
      </c>
      <c r="F28" s="36" t="str">
        <f>IF(A28="","",IF(ISERROR(VLOOKUP(A28&amp;" "&amp;B28,'Race 4 adjusted'!C$3:K$100,9,FALSE)),"",VLOOKUP(A28&amp;" "&amp;B28,'Race 4 adjusted'!C$3:K$100,9,FALSE)))</f>
        <v/>
      </c>
      <c r="G28" s="36" t="str">
        <f>IF(A28="","",IF(ISERROR(VLOOKUP(A28&amp;" "&amp;B28,'Race 5 adjusted'!C$2:K$100,9,FALSE)),"",VLOOKUP(A28&amp;" "&amp;B28,'Race 5 adjusted'!C$2:K$100,9,FALSE)))</f>
        <v/>
      </c>
      <c r="H28" s="80" t="str">
        <f>IF(B28="","",IF(COUNT(C28:G28)&lt;O$1,"",IF(O$1=1,(AVERAGE(SMALL(C28:G28,1))),IF(O$1=2,(AVERAGE(SMALL(C28:G28,{1,2}))),(AVERAGE(SMALL(C28:G28,{1,2,3})))))))</f>
        <v/>
      </c>
      <c r="I28" s="76" t="str">
        <f t="shared" si="0"/>
        <v/>
      </c>
      <c r="J28" s="71" t="str">
        <f>IF(B28="","",IF(COUNT(C28:G28)&lt;2,"",(AVERAGE(SMALL(C28:G28,{1,2})))))</f>
        <v/>
      </c>
      <c r="K28" s="35" t="str">
        <f t="shared" si="1"/>
        <v/>
      </c>
      <c r="L28" s="36">
        <f t="shared" si="2"/>
        <v>3.4948583624369456</v>
      </c>
      <c r="M28" s="37">
        <f t="shared" si="3"/>
        <v>27</v>
      </c>
    </row>
    <row r="29" spans="1:13" x14ac:dyDescent="0.15">
      <c r="A29" t="s">
        <v>149</v>
      </c>
      <c r="B29" t="s">
        <v>175</v>
      </c>
      <c r="C29" s="36">
        <f>IF(A29="","",IF(ISERROR(VLOOKUP(A29&amp;" "&amp;B29,'Race 1 adjusted'!C$2:K$100,9,FALSE)),"",VLOOKUP(A29&amp;" "&amp;B29,'Race 1 adjusted'!C$2:K$100,9,FALSE)))</f>
        <v>4.4779117794463055</v>
      </c>
      <c r="D29" s="36" t="str">
        <f>IF(A29="","",IF(ISERROR(VLOOKUP(A29&amp;" "&amp;B29,'Race 2 adjusted'!C$2:K$100,9,FALSE)),"",VLOOKUP(A29&amp;" "&amp;B29,'Race 2 adjusted'!C$2:K$100,9,FALSE)))</f>
        <v/>
      </c>
      <c r="E29" s="36" t="str">
        <f>IF(A29="","",IF(ISERROR(VLOOKUP(A29&amp;" "&amp;B29,'Race 3 adjusted'!C$2:K$100,9,FALSE)),"",VLOOKUP(A29&amp;" "&amp;B29,'Race 3 adjusted'!C$2:K$100,9,FALSE)))</f>
        <v/>
      </c>
      <c r="F29" s="36" t="str">
        <f>IF(A29="","",IF(ISERROR(VLOOKUP(A29&amp;" "&amp;B29,'Race 4 adjusted'!C$3:K$100,9,FALSE)),"",VLOOKUP(A29&amp;" "&amp;B29,'Race 4 adjusted'!C$3:K$100,9,FALSE)))</f>
        <v/>
      </c>
      <c r="G29" s="36" t="str">
        <f>IF(A29="","",IF(ISERROR(VLOOKUP(A29&amp;" "&amp;B29,'Race 5 adjusted'!C$2:K$100,9,FALSE)),"",VLOOKUP(A29&amp;" "&amp;B29,'Race 5 adjusted'!C$2:K$100,9,FALSE)))</f>
        <v/>
      </c>
      <c r="H29" s="80" t="str">
        <f>IF(B29="","",IF(COUNT(C29:G29)&lt;O$1,"",IF(O$1=1,(AVERAGE(SMALL(C29:G29,1))),IF(O$1=2,(AVERAGE(SMALL(C29:G29,{1,2}))),(AVERAGE(SMALL(C29:G29,{1,2,3})))))))</f>
        <v/>
      </c>
      <c r="I29" s="76" t="str">
        <f t="shared" si="0"/>
        <v/>
      </c>
      <c r="J29" s="71" t="str">
        <f>IF(B29="","",IF(COUNT(C29:G29)&lt;2,"",(AVERAGE(SMALL(C29:G29,{1,2})))))</f>
        <v/>
      </c>
      <c r="K29" s="35" t="str">
        <f t="shared" si="1"/>
        <v/>
      </c>
      <c r="L29" s="36">
        <f t="shared" si="2"/>
        <v>4.4779117794463055</v>
      </c>
      <c r="M29" s="37">
        <f t="shared" si="3"/>
        <v>28</v>
      </c>
    </row>
    <row r="30" spans="1:13" x14ac:dyDescent="0.15">
      <c r="A30" t="s">
        <v>320</v>
      </c>
      <c r="B30" t="s">
        <v>41</v>
      </c>
      <c r="C30" s="36">
        <f>IF(A30="","",IF(ISERROR(VLOOKUP(A30&amp;" "&amp;B30,'Race 1 adjusted'!C$2:K$100,9,FALSE)),"",VLOOKUP(A30&amp;" "&amp;B30,'Race 1 adjusted'!C$2:K$100,9,FALSE)))</f>
        <v>4.7210192475940582</v>
      </c>
      <c r="D30" s="36" t="str">
        <f>IF(A30="","",IF(ISERROR(VLOOKUP(A30&amp;" "&amp;B30,'Race 2 adjusted'!C$2:K$100,9,FALSE)),"",VLOOKUP(A30&amp;" "&amp;B30,'Race 2 adjusted'!C$2:K$100,9,FALSE)))</f>
        <v/>
      </c>
      <c r="E30" s="36" t="str">
        <f>IF(A30="","",IF(ISERROR(VLOOKUP(A30&amp;" "&amp;B30,'Race 3 adjusted'!C$2:K$100,9,FALSE)),"",VLOOKUP(A30&amp;" "&amp;B30,'Race 3 adjusted'!C$2:K$100,9,FALSE)))</f>
        <v/>
      </c>
      <c r="F30" s="36" t="str">
        <f>IF(A30="","",IF(ISERROR(VLOOKUP(A30&amp;" "&amp;B30,'Race 4 adjusted'!C$3:K$100,9,FALSE)),"",VLOOKUP(A30&amp;" "&amp;B30,'Race 4 adjusted'!C$3:K$100,9,FALSE)))</f>
        <v/>
      </c>
      <c r="G30" s="36" t="str">
        <f>IF(A30="","",IF(ISERROR(VLOOKUP(A30&amp;" "&amp;B30,'Race 5 adjusted'!C$2:K$100,9,FALSE)),"",VLOOKUP(A30&amp;" "&amp;B30,'Race 5 adjusted'!C$2:K$100,9,FALSE)))</f>
        <v/>
      </c>
      <c r="H30" s="80" t="str">
        <f>IF(B30="","",IF(COUNT(C30:G30)&lt;O$1,"",IF(O$1=1,(AVERAGE(SMALL(C30:G30,1))),IF(O$1=2,(AVERAGE(SMALL(C30:G30,{1,2}))),(AVERAGE(SMALL(C30:G30,{1,2,3})))))))</f>
        <v/>
      </c>
      <c r="I30" s="76" t="str">
        <f t="shared" si="0"/>
        <v/>
      </c>
      <c r="J30" s="71" t="str">
        <f>IF(B30="","",IF(COUNT(C30:G30)&lt;2,"",(AVERAGE(SMALL(C30:G30,{1,2})))))</f>
        <v/>
      </c>
      <c r="K30" s="35" t="str">
        <f t="shared" si="1"/>
        <v/>
      </c>
      <c r="L30" s="36">
        <f t="shared" si="2"/>
        <v>4.7210192475940582</v>
      </c>
      <c r="M30" s="37">
        <f t="shared" si="3"/>
        <v>29</v>
      </c>
    </row>
    <row r="31" spans="1:13" x14ac:dyDescent="0.15">
      <c r="A31" t="s">
        <v>79</v>
      </c>
      <c r="B31" t="s">
        <v>80</v>
      </c>
      <c r="C31" s="36">
        <f>IF(A31="","",IF(ISERROR(VLOOKUP(A31&amp;" "&amp;B31,'Race 1 adjusted'!C$2:K$100,9,FALSE)),"",VLOOKUP(A31&amp;" "&amp;B31,'Race 1 adjusted'!C$2:K$100,9,FALSE)))</f>
        <v>4.9620729219785771</v>
      </c>
      <c r="D31" s="36" t="str">
        <f>IF(A31="","",IF(ISERROR(VLOOKUP(A31&amp;" "&amp;B31,'Race 2 adjusted'!C$2:K$100,9,FALSE)),"",VLOOKUP(A31&amp;" "&amp;B31,'Race 2 adjusted'!C$2:K$100,9,FALSE)))</f>
        <v/>
      </c>
      <c r="E31" s="36" t="str">
        <f>IF(A31="","",IF(ISERROR(VLOOKUP(A31&amp;" "&amp;B31,'Race 3 adjusted'!C$2:K$100,9,FALSE)),"",VLOOKUP(A31&amp;" "&amp;B31,'Race 3 adjusted'!C$2:K$100,9,FALSE)))</f>
        <v/>
      </c>
      <c r="F31" s="36" t="str">
        <f>IF(A31="","",IF(ISERROR(VLOOKUP(A31&amp;" "&amp;B31,'Race 4 adjusted'!C$3:K$100,9,FALSE)),"",VLOOKUP(A31&amp;" "&amp;B31,'Race 4 adjusted'!C$3:K$100,9,FALSE)))</f>
        <v/>
      </c>
      <c r="G31" s="36" t="str">
        <f>IF(A31="","",IF(ISERROR(VLOOKUP(A31&amp;" "&amp;B31,'Race 5 adjusted'!C$2:K$100,9,FALSE)),"",VLOOKUP(A31&amp;" "&amp;B31,'Race 5 adjusted'!C$2:K$100,9,FALSE)))</f>
        <v/>
      </c>
      <c r="H31" s="80" t="str">
        <f>IF(B31="","",IF(COUNT(C31:G31)&lt;O$1,"",IF(O$1=1,(AVERAGE(SMALL(C31:G31,1))),IF(O$1=2,(AVERAGE(SMALL(C31:G31,{1,2}))),(AVERAGE(SMALL(C31:G31,{1,2,3})))))))</f>
        <v/>
      </c>
      <c r="I31" s="76" t="str">
        <f t="shared" si="0"/>
        <v/>
      </c>
      <c r="J31" s="71" t="str">
        <f>IF(B31="","",IF(COUNT(C31:G31)&lt;2,"",(AVERAGE(SMALL(C31:G31,{1,2})))))</f>
        <v/>
      </c>
      <c r="K31" s="35" t="str">
        <f t="shared" si="1"/>
        <v/>
      </c>
      <c r="L31" s="36">
        <f t="shared" si="2"/>
        <v>4.9620729219785771</v>
      </c>
      <c r="M31" s="37">
        <f t="shared" si="3"/>
        <v>30</v>
      </c>
    </row>
    <row r="32" spans="1:13" x14ac:dyDescent="0.15">
      <c r="A32" t="s">
        <v>300</v>
      </c>
      <c r="B32" t="s">
        <v>301</v>
      </c>
      <c r="C32" s="36">
        <f>IF(A32="","",IF(ISERROR(VLOOKUP(A32&amp;" "&amp;B32,'Race 1 adjusted'!C$2:K$100,9,FALSE)),"",VLOOKUP(A32&amp;" "&amp;B32,'Race 1 adjusted'!C$2:K$100,9,FALSE)))</f>
        <v>6.2980855041818122</v>
      </c>
      <c r="D32" s="36" t="str">
        <f>IF(A32="","",IF(ISERROR(VLOOKUP(A32&amp;" "&amp;B32,'Race 2 adjusted'!C$2:K$100,9,FALSE)),"",VLOOKUP(A32&amp;" "&amp;B32,'Race 2 adjusted'!C$2:K$100,9,FALSE)))</f>
        <v/>
      </c>
      <c r="E32" s="36" t="str">
        <f>IF(A32="","",IF(ISERROR(VLOOKUP(A32&amp;" "&amp;B32,'Race 3 adjusted'!C$2:K$100,9,FALSE)),"",VLOOKUP(A32&amp;" "&amp;B32,'Race 3 adjusted'!C$2:K$100,9,FALSE)))</f>
        <v/>
      </c>
      <c r="F32" s="36" t="str">
        <f>IF(A32="","",IF(ISERROR(VLOOKUP(A32&amp;" "&amp;B32,'Race 4 adjusted'!C$3:K$100,9,FALSE)),"",VLOOKUP(A32&amp;" "&amp;B32,'Race 4 adjusted'!C$3:K$100,9,FALSE)))</f>
        <v/>
      </c>
      <c r="G32" s="36" t="str">
        <f>IF(A32="","",IF(ISERROR(VLOOKUP(A32&amp;" "&amp;B32,'Race 5 adjusted'!C$2:K$100,9,FALSE)),"",VLOOKUP(A32&amp;" "&amp;B32,'Race 5 adjusted'!C$2:K$100,9,FALSE)))</f>
        <v/>
      </c>
      <c r="H32" s="80" t="str">
        <f>IF(B32="","",IF(COUNT(C32:G32)&lt;O$1,"",IF(O$1=1,(AVERAGE(SMALL(C32:G32,1))),IF(O$1=2,(AVERAGE(SMALL(C32:G32,{1,2}))),(AVERAGE(SMALL(C32:G32,{1,2,3})))))))</f>
        <v/>
      </c>
      <c r="I32" s="76" t="str">
        <f t="shared" si="0"/>
        <v/>
      </c>
      <c r="J32" s="71" t="str">
        <f>IF(B32="","",IF(COUNT(C32:G32)&lt;2,"",(AVERAGE(SMALL(C32:G32,{1,2})))))</f>
        <v/>
      </c>
      <c r="K32" s="35" t="str">
        <f t="shared" si="1"/>
        <v/>
      </c>
      <c r="L32" s="36">
        <f t="shared" si="2"/>
        <v>6.2980855041818122</v>
      </c>
      <c r="M32" s="37">
        <f t="shared" si="3"/>
        <v>31</v>
      </c>
    </row>
    <row r="33" spans="1:13" x14ac:dyDescent="0.15">
      <c r="A33" t="s">
        <v>192</v>
      </c>
      <c r="B33" t="s">
        <v>432</v>
      </c>
      <c r="C33" s="36">
        <f>IF(A33="","",IF(ISERROR(VLOOKUP(A33&amp;" "&amp;B33,'Race 1 adjusted'!C$2:K$100,9,FALSE)),"",VLOOKUP(A33&amp;" "&amp;B33,'Race 1 adjusted'!C$2:K$100,9,FALSE)))</f>
        <v>7.1398046398046384</v>
      </c>
      <c r="D33" s="36" t="str">
        <f>IF(A33="","",IF(ISERROR(VLOOKUP(A33&amp;" "&amp;B33,'Race 2 adjusted'!C$2:K$100,9,FALSE)),"",VLOOKUP(A33&amp;" "&amp;B33,'Race 2 adjusted'!C$2:K$100,9,FALSE)))</f>
        <v/>
      </c>
      <c r="E33" s="36" t="str">
        <f>IF(A33="","",IF(ISERROR(VLOOKUP(A33&amp;" "&amp;B33,'Race 3 adjusted'!C$2:K$100,9,FALSE)),"",VLOOKUP(A33&amp;" "&amp;B33,'Race 3 adjusted'!C$2:K$100,9,FALSE)))</f>
        <v/>
      </c>
      <c r="F33" s="36" t="str">
        <f>IF(A33="","",IF(ISERROR(VLOOKUP(A33&amp;" "&amp;B33,'Race 4 adjusted'!C$3:K$100,9,FALSE)),"",VLOOKUP(A33&amp;" "&amp;B33,'Race 4 adjusted'!C$3:K$100,9,FALSE)))</f>
        <v/>
      </c>
      <c r="G33" s="36" t="str">
        <f>IF(A33="","",IF(ISERROR(VLOOKUP(A33&amp;" "&amp;B33,'Race 5 adjusted'!C$2:K$100,9,FALSE)),"",VLOOKUP(A33&amp;" "&amp;B33,'Race 5 adjusted'!C$2:K$100,9,FALSE)))</f>
        <v/>
      </c>
      <c r="H33" s="80" t="str">
        <f>IF(B33="","",IF(COUNT(C33:G33)&lt;O$1,"",IF(O$1=1,(AVERAGE(SMALL(C33:G33,1))),IF(O$1=2,(AVERAGE(SMALL(C33:G33,{1,2}))),(AVERAGE(SMALL(C33:G33,{1,2,3})))))))</f>
        <v/>
      </c>
      <c r="I33" s="76" t="str">
        <f t="shared" si="0"/>
        <v/>
      </c>
      <c r="J33" s="71" t="str">
        <f>IF(B33="","",IF(COUNT(C33:G33)&lt;2,"",(AVERAGE(SMALL(C33:G33,{1,2})))))</f>
        <v/>
      </c>
      <c r="K33" s="35" t="str">
        <f t="shared" si="1"/>
        <v/>
      </c>
      <c r="L33" s="36">
        <f t="shared" si="2"/>
        <v>7.1398046398046384</v>
      </c>
      <c r="M33" s="37">
        <f t="shared" si="3"/>
        <v>32</v>
      </c>
    </row>
    <row r="34" spans="1:13" x14ac:dyDescent="0.15">
      <c r="A34" t="s">
        <v>158</v>
      </c>
      <c r="B34" t="s">
        <v>176</v>
      </c>
      <c r="C34" s="36">
        <f>IF(A34="","",IF(ISERROR(VLOOKUP(A34&amp;" "&amp;B34,'Race 1 adjusted'!C$2:K$100,9,FALSE)),"",VLOOKUP(A34&amp;" "&amp;B34,'Race 1 adjusted'!C$2:K$100,9,FALSE)))</f>
        <v>9.5887861010830306</v>
      </c>
      <c r="D34" s="36" t="str">
        <f>IF(A34="","",IF(ISERROR(VLOOKUP(A34&amp;" "&amp;B34,'Race 2 adjusted'!C$2:K$100,9,FALSE)),"",VLOOKUP(A34&amp;" "&amp;B34,'Race 2 adjusted'!C$2:K$100,9,FALSE)))</f>
        <v/>
      </c>
      <c r="E34" s="36" t="str">
        <f>IF(A34="","",IF(ISERROR(VLOOKUP(A34&amp;" "&amp;B34,'Race 3 adjusted'!C$2:K$100,9,FALSE)),"",VLOOKUP(A34&amp;" "&amp;B34,'Race 3 adjusted'!C$2:K$100,9,FALSE)))</f>
        <v/>
      </c>
      <c r="F34" s="36" t="str">
        <f>IF(A34="","",IF(ISERROR(VLOOKUP(A34&amp;" "&amp;B34,'Race 4 adjusted'!C$3:K$100,9,FALSE)),"",VLOOKUP(A34&amp;" "&amp;B34,'Race 4 adjusted'!C$3:K$100,9,FALSE)))</f>
        <v/>
      </c>
      <c r="G34" s="36" t="str">
        <f>IF(A34="","",IF(ISERROR(VLOOKUP(A34&amp;" "&amp;B34,'Race 5 adjusted'!C$2:K$100,9,FALSE)),"",VLOOKUP(A34&amp;" "&amp;B34,'Race 5 adjusted'!C$2:K$100,9,FALSE)))</f>
        <v/>
      </c>
      <c r="H34" s="80" t="str">
        <f>IF(B34="","",IF(COUNT(C34:G34)&lt;O$1,"",IF(O$1=1,(AVERAGE(SMALL(C34:G34,1))),IF(O$1=2,(AVERAGE(SMALL(C34:G34,{1,2}))),(AVERAGE(SMALL(C34:G34,{1,2,3})))))))</f>
        <v/>
      </c>
      <c r="I34" s="76" t="str">
        <f t="shared" ref="I34:I65" si="4">IF(H34="","",RANK(H34,H$2:H$129,1))</f>
        <v/>
      </c>
      <c r="J34" s="71" t="str">
        <f>IF(B34="","",IF(COUNT(C34:G34)&lt;2,"",(AVERAGE(SMALL(C34:G34,{1,2})))))</f>
        <v/>
      </c>
      <c r="K34" s="35" t="str">
        <f t="shared" ref="K34:K65" si="5">IF(J34="","",RANK(J34,J$2:J$129,1))</f>
        <v/>
      </c>
      <c r="L34" s="36">
        <f t="shared" ref="L34:L65" si="6">IF(B34="","",IF(COUNT(C34:G34)&lt;1,"",SMALL(C34:G34,1)))</f>
        <v>9.5887861010830306</v>
      </c>
      <c r="M34" s="37">
        <f t="shared" ref="M34:M65" si="7">IF(L34="","",RANK(L34,L$2:L$129,1))</f>
        <v>33</v>
      </c>
    </row>
    <row r="35" spans="1:13" x14ac:dyDescent="0.15">
      <c r="A35" t="s">
        <v>395</v>
      </c>
      <c r="B35" t="s">
        <v>396</v>
      </c>
      <c r="C35" s="36">
        <f>IF(A35="","",IF(ISERROR(VLOOKUP(A35&amp;" "&amp;B35,'Race 1 adjusted'!C$2:K$100,9,FALSE)),"",VLOOKUP(A35&amp;" "&amp;B35,'Race 1 adjusted'!C$2:K$100,9,FALSE)))</f>
        <v>10.116083445491252</v>
      </c>
      <c r="D35" s="36" t="str">
        <f>IF(A35="","",IF(ISERROR(VLOOKUP(A35&amp;" "&amp;B35,'Race 2 adjusted'!C$2:K$100,9,FALSE)),"",VLOOKUP(A35&amp;" "&amp;B35,'Race 2 adjusted'!C$2:K$100,9,FALSE)))</f>
        <v/>
      </c>
      <c r="E35" s="36" t="str">
        <f>IF(A35="","",IF(ISERROR(VLOOKUP(A35&amp;" "&amp;B35,'Race 3 adjusted'!C$2:K$100,9,FALSE)),"",VLOOKUP(A35&amp;" "&amp;B35,'Race 3 adjusted'!C$2:K$100,9,FALSE)))</f>
        <v/>
      </c>
      <c r="F35" s="36" t="str">
        <f>IF(A35="","",IF(ISERROR(VLOOKUP(A35&amp;" "&amp;B35,'Race 4 adjusted'!C$3:K$100,9,FALSE)),"",VLOOKUP(A35&amp;" "&amp;B35,'Race 4 adjusted'!C$3:K$100,9,FALSE)))</f>
        <v/>
      </c>
      <c r="G35" s="36" t="str">
        <f>IF(A35="","",IF(ISERROR(VLOOKUP(A35&amp;" "&amp;B35,'Race 5 adjusted'!C$2:K$100,9,FALSE)),"",VLOOKUP(A35&amp;" "&amp;B35,'Race 5 adjusted'!C$2:K$100,9,FALSE)))</f>
        <v/>
      </c>
      <c r="H35" s="80" t="str">
        <f>IF(B35="","",IF(COUNT(C35:G35)&lt;O$1,"",IF(O$1=1,(AVERAGE(SMALL(C35:G35,1))),IF(O$1=2,(AVERAGE(SMALL(C35:G35,{1,2}))),(AVERAGE(SMALL(C35:G35,{1,2,3})))))))</f>
        <v/>
      </c>
      <c r="I35" s="76" t="str">
        <f t="shared" si="4"/>
        <v/>
      </c>
      <c r="J35" s="71" t="str">
        <f>IF(B35="","",IF(COUNT(C35:G35)&lt;2,"",(AVERAGE(SMALL(C35:G35,{1,2})))))</f>
        <v/>
      </c>
      <c r="K35" s="35" t="str">
        <f t="shared" si="5"/>
        <v/>
      </c>
      <c r="L35" s="36">
        <f t="shared" si="6"/>
        <v>10.116083445491252</v>
      </c>
      <c r="M35" s="37">
        <f t="shared" si="7"/>
        <v>34</v>
      </c>
    </row>
    <row r="36" spans="1:13" x14ac:dyDescent="0.15">
      <c r="A36" t="s">
        <v>23</v>
      </c>
      <c r="B36" t="s">
        <v>24</v>
      </c>
      <c r="C36" s="36">
        <f>IF(A36="","",IF(ISERROR(VLOOKUP(A36&amp;" "&amp;B36,'Race 1 adjusted'!C$2:K$100,9,FALSE)),"",VLOOKUP(A36&amp;" "&amp;B36,'Race 1 adjusted'!C$2:K$100,9,FALSE)))</f>
        <v>11.098317818063034</v>
      </c>
      <c r="D36" s="36" t="str">
        <f>IF(A36="","",IF(ISERROR(VLOOKUP(A36&amp;" "&amp;B36,'Race 2 adjusted'!C$2:K$100,9,FALSE)),"",VLOOKUP(A36&amp;" "&amp;B36,'Race 2 adjusted'!C$2:K$100,9,FALSE)))</f>
        <v/>
      </c>
      <c r="E36" s="36" t="str">
        <f>IF(A36="","",IF(ISERROR(VLOOKUP(A36&amp;" "&amp;B36,'Race 3 adjusted'!C$2:K$100,9,FALSE)),"",VLOOKUP(A36&amp;" "&amp;B36,'Race 3 adjusted'!C$2:K$100,9,FALSE)))</f>
        <v/>
      </c>
      <c r="F36" s="36" t="str">
        <f>IF(A36="","",IF(ISERROR(VLOOKUP(A36&amp;" "&amp;B36,'Race 4 adjusted'!C$3:K$100,9,FALSE)),"",VLOOKUP(A36&amp;" "&amp;B36,'Race 4 adjusted'!C$3:K$100,9,FALSE)))</f>
        <v/>
      </c>
      <c r="G36" s="36" t="str">
        <f>IF(A36="","",IF(ISERROR(VLOOKUP(A36&amp;" "&amp;B36,'Race 5 adjusted'!C$2:K$100,9,FALSE)),"",VLOOKUP(A36&amp;" "&amp;B36,'Race 5 adjusted'!C$2:K$100,9,FALSE)))</f>
        <v/>
      </c>
      <c r="H36" s="80" t="str">
        <f>IF(B36="","",IF(COUNT(C36:G36)&lt;O$1,"",IF(O$1=1,(AVERAGE(SMALL(C36:G36,1))),IF(O$1=2,(AVERAGE(SMALL(C36:G36,{1,2}))),(AVERAGE(SMALL(C36:G36,{1,2,3})))))))</f>
        <v/>
      </c>
      <c r="I36" s="76" t="str">
        <f t="shared" si="4"/>
        <v/>
      </c>
      <c r="J36" s="71" t="str">
        <f>IF(B36="","",IF(COUNT(C36:G36)&lt;2,"",(AVERAGE(SMALL(C36:G36,{1,2})))))</f>
        <v/>
      </c>
      <c r="K36" s="35" t="str">
        <f t="shared" si="5"/>
        <v/>
      </c>
      <c r="L36" s="36">
        <f t="shared" si="6"/>
        <v>11.098317818063034</v>
      </c>
      <c r="M36" s="37">
        <f t="shared" si="7"/>
        <v>35</v>
      </c>
    </row>
    <row r="37" spans="1:13" x14ac:dyDescent="0.15">
      <c r="A37" t="s">
        <v>193</v>
      </c>
      <c r="B37" t="s">
        <v>117</v>
      </c>
      <c r="C37" s="36">
        <f>IF(A37="","",IF(ISERROR(VLOOKUP(A37&amp;" "&amp;B37,'Race 1 adjusted'!C$2:K$100,9,FALSE)),"",VLOOKUP(A37&amp;" "&amp;B37,'Race 1 adjusted'!C$2:K$100,9,FALSE)))</f>
        <v>11.931401398839988</v>
      </c>
      <c r="D37" s="36" t="str">
        <f>IF(A37="","",IF(ISERROR(VLOOKUP(A37&amp;" "&amp;B37,'Race 2 adjusted'!C$2:K$100,9,FALSE)),"",VLOOKUP(A37&amp;" "&amp;B37,'Race 2 adjusted'!C$2:K$100,9,FALSE)))</f>
        <v/>
      </c>
      <c r="E37" s="36" t="str">
        <f>IF(A37="","",IF(ISERROR(VLOOKUP(A37&amp;" "&amp;B37,'Race 3 adjusted'!C$2:K$100,9,FALSE)),"",VLOOKUP(A37&amp;" "&amp;B37,'Race 3 adjusted'!C$2:K$100,9,FALSE)))</f>
        <v/>
      </c>
      <c r="F37" s="36" t="str">
        <f>IF(A37="","",IF(ISERROR(VLOOKUP(A37&amp;" "&amp;B37,'Race 4 adjusted'!C$3:K$100,9,FALSE)),"",VLOOKUP(A37&amp;" "&amp;B37,'Race 4 adjusted'!C$3:K$100,9,FALSE)))</f>
        <v/>
      </c>
      <c r="G37" s="36" t="str">
        <f>IF(A37="","",IF(ISERROR(VLOOKUP(A37&amp;" "&amp;B37,'Race 5 adjusted'!C$2:K$100,9,FALSE)),"",VLOOKUP(A37&amp;" "&amp;B37,'Race 5 adjusted'!C$2:K$100,9,FALSE)))</f>
        <v/>
      </c>
      <c r="H37" s="80" t="str">
        <f>IF(B37="","",IF(COUNT(C37:G37)&lt;O$1,"",IF(O$1=1,(AVERAGE(SMALL(C37:G37,1))),IF(O$1=2,(AVERAGE(SMALL(C37:G37,{1,2}))),(AVERAGE(SMALL(C37:G37,{1,2,3})))))))</f>
        <v/>
      </c>
      <c r="I37" s="76" t="str">
        <f t="shared" si="4"/>
        <v/>
      </c>
      <c r="J37" s="71" t="str">
        <f>IF(B37="","",IF(COUNT(C37:G37)&lt;2,"",(AVERAGE(SMALL(C37:G37,{1,2})))))</f>
        <v/>
      </c>
      <c r="K37" s="35" t="str">
        <f t="shared" si="5"/>
        <v/>
      </c>
      <c r="L37" s="36">
        <f t="shared" si="6"/>
        <v>11.931401398839988</v>
      </c>
      <c r="M37" s="37">
        <f t="shared" si="7"/>
        <v>36</v>
      </c>
    </row>
    <row r="38" spans="1:13" x14ac:dyDescent="0.15">
      <c r="A38" t="s">
        <v>124</v>
      </c>
      <c r="B38" t="s">
        <v>125</v>
      </c>
      <c r="C38" s="36">
        <f>IF(A38="","",IF(ISERROR(VLOOKUP(A38&amp;" "&amp;B38,'Race 1 adjusted'!C$2:K$100,9,FALSE)),"",VLOOKUP(A38&amp;" "&amp;B38,'Race 1 adjusted'!C$2:K$100,9,FALSE)))</f>
        <v>13.968679684988771</v>
      </c>
      <c r="D38" s="36" t="str">
        <f>IF(A38="","",IF(ISERROR(VLOOKUP(A38&amp;" "&amp;B38,'Race 2 adjusted'!C$2:K$100,9,FALSE)),"",VLOOKUP(A38&amp;" "&amp;B38,'Race 2 adjusted'!C$2:K$100,9,FALSE)))</f>
        <v/>
      </c>
      <c r="E38" s="36" t="str">
        <f>IF(A38="","",IF(ISERROR(VLOOKUP(A38&amp;" "&amp;B38,'Race 3 adjusted'!C$2:K$100,9,FALSE)),"",VLOOKUP(A38&amp;" "&amp;B38,'Race 3 adjusted'!C$2:K$100,9,FALSE)))</f>
        <v/>
      </c>
      <c r="F38" s="36" t="str">
        <f>IF(A38="","",IF(ISERROR(VLOOKUP(A38&amp;" "&amp;B38,'Race 4 adjusted'!C$3:K$100,9,FALSE)),"",VLOOKUP(A38&amp;" "&amp;B38,'Race 4 adjusted'!C$3:K$100,9,FALSE)))</f>
        <v/>
      </c>
      <c r="G38" s="36" t="str">
        <f>IF(A38="","",IF(ISERROR(VLOOKUP(A38&amp;" "&amp;B38,'Race 5 adjusted'!C$2:K$100,9,FALSE)),"",VLOOKUP(A38&amp;" "&amp;B38,'Race 5 adjusted'!C$2:K$100,9,FALSE)))</f>
        <v/>
      </c>
      <c r="H38" s="80" t="str">
        <f>IF(B38="","",IF(COUNT(C38:G38)&lt;O$1,"",IF(O$1=1,(AVERAGE(SMALL(C38:G38,1))),IF(O$1=2,(AVERAGE(SMALL(C38:G38,{1,2}))),(AVERAGE(SMALL(C38:G38,{1,2,3})))))))</f>
        <v/>
      </c>
      <c r="I38" s="76" t="str">
        <f t="shared" si="4"/>
        <v/>
      </c>
      <c r="J38" s="71" t="str">
        <f>IF(B38="","",IF(COUNT(C38:G38)&lt;2,"",(AVERAGE(SMALL(C38:G38,{1,2})))))</f>
        <v/>
      </c>
      <c r="K38" s="35" t="str">
        <f t="shared" si="5"/>
        <v/>
      </c>
      <c r="L38" s="36">
        <f t="shared" si="6"/>
        <v>13.968679684988771</v>
      </c>
      <c r="M38" s="37">
        <f t="shared" si="7"/>
        <v>37</v>
      </c>
    </row>
    <row r="39" spans="1:13" x14ac:dyDescent="0.15">
      <c r="A39" t="s">
        <v>320</v>
      </c>
      <c r="B39" t="s">
        <v>429</v>
      </c>
      <c r="C39" s="36">
        <f>IF(A39="","",IF(ISERROR(VLOOKUP(A39&amp;" "&amp;B39,'Race 1 adjusted'!C$2:K$100,9,FALSE)),"",VLOOKUP(A39&amp;" "&amp;B39,'Race 1 adjusted'!C$2:K$100,9,FALSE)))</f>
        <v>22.564451810141616</v>
      </c>
      <c r="D39" s="36" t="str">
        <f>IF(A39="","",IF(ISERROR(VLOOKUP(A39&amp;" "&amp;B39,'Race 2 adjusted'!C$2:K$100,9,FALSE)),"",VLOOKUP(A39&amp;" "&amp;B39,'Race 2 adjusted'!C$2:K$100,9,FALSE)))</f>
        <v/>
      </c>
      <c r="E39" s="36" t="str">
        <f>IF(A39="","",IF(ISERROR(VLOOKUP(A39&amp;" "&amp;B39,'Race 3 adjusted'!C$2:K$100,9,FALSE)),"",VLOOKUP(A39&amp;" "&amp;B39,'Race 3 adjusted'!C$2:K$100,9,FALSE)))</f>
        <v/>
      </c>
      <c r="F39" s="36" t="str">
        <f>IF(A39="","",IF(ISERROR(VLOOKUP(A39&amp;" "&amp;B39,'Race 4 adjusted'!C$3:K$100,9,FALSE)),"",VLOOKUP(A39&amp;" "&amp;B39,'Race 4 adjusted'!C$3:K$100,9,FALSE)))</f>
        <v/>
      </c>
      <c r="G39" s="36" t="str">
        <f>IF(A39="","",IF(ISERROR(VLOOKUP(A39&amp;" "&amp;B39,'Race 5 adjusted'!C$2:K$100,9,FALSE)),"",VLOOKUP(A39&amp;" "&amp;B39,'Race 5 adjusted'!C$2:K$100,9,FALSE)))</f>
        <v/>
      </c>
      <c r="H39" s="80" t="str">
        <f>IF(B39="","",IF(COUNT(C39:G39)&lt;O$1,"",IF(O$1=1,(AVERAGE(SMALL(C39:G39,1))),IF(O$1=2,(AVERAGE(SMALL(C39:G39,{1,2}))),(AVERAGE(SMALL(C39:G39,{1,2,3})))))))</f>
        <v/>
      </c>
      <c r="I39" s="76" t="str">
        <f t="shared" si="4"/>
        <v/>
      </c>
      <c r="J39" s="71" t="str">
        <f>IF(B39="","",IF(COUNT(C39:G39)&lt;2,"",(AVERAGE(SMALL(C39:G39,{1,2})))))</f>
        <v/>
      </c>
      <c r="K39" s="35" t="str">
        <f t="shared" si="5"/>
        <v/>
      </c>
      <c r="L39" s="36">
        <f t="shared" si="6"/>
        <v>22.564451810141616</v>
      </c>
      <c r="M39" s="37">
        <f t="shared" si="7"/>
        <v>38</v>
      </c>
    </row>
    <row r="40" spans="1:13" x14ac:dyDescent="0.15">
      <c r="A40" t="s">
        <v>336</v>
      </c>
      <c r="B40" t="s">
        <v>430</v>
      </c>
      <c r="C40" s="36">
        <f>IF(A40="","",IF(ISERROR(VLOOKUP(A40&amp;" "&amp;B40,'Race 1 adjusted'!C$2:K$100,9,FALSE)),"",VLOOKUP(A40&amp;" "&amp;B40,'Race 1 adjusted'!C$2:K$100,9,FALSE)))</f>
        <v>26.9578664799253</v>
      </c>
      <c r="D40" s="36" t="str">
        <f>IF(A40="","",IF(ISERROR(VLOOKUP(A40&amp;" "&amp;B40,'Race 2 adjusted'!C$2:K$100,9,FALSE)),"",VLOOKUP(A40&amp;" "&amp;B40,'Race 2 adjusted'!C$2:K$100,9,FALSE)))</f>
        <v/>
      </c>
      <c r="E40" s="36" t="str">
        <f>IF(A40="","",IF(ISERROR(VLOOKUP(A40&amp;" "&amp;B40,'Race 3 adjusted'!C$2:K$100,9,FALSE)),"",VLOOKUP(A40&amp;" "&amp;B40,'Race 3 adjusted'!C$2:K$100,9,FALSE)))</f>
        <v/>
      </c>
      <c r="F40" s="36" t="str">
        <f>IF(A40="","",IF(ISERROR(VLOOKUP(A40&amp;" "&amp;B40,'Race 4 adjusted'!C$3:K$100,9,FALSE)),"",VLOOKUP(A40&amp;" "&amp;B40,'Race 4 adjusted'!C$3:K$100,9,FALSE)))</f>
        <v/>
      </c>
      <c r="G40" s="36" t="str">
        <f>IF(A40="","",IF(ISERROR(VLOOKUP(A40&amp;" "&amp;B40,'Race 5 adjusted'!C$2:K$100,9,FALSE)),"",VLOOKUP(A40&amp;" "&amp;B40,'Race 5 adjusted'!C$2:K$100,9,FALSE)))</f>
        <v/>
      </c>
      <c r="H40" s="80" t="str">
        <f>IF(B40="","",IF(COUNT(C40:G40)&lt;O$1,"",IF(O$1=1,(AVERAGE(SMALL(C40:G40,1))),IF(O$1=2,(AVERAGE(SMALL(C40:G40,{1,2}))),(AVERAGE(SMALL(C40:G40,{1,2,3})))))))</f>
        <v/>
      </c>
      <c r="I40" s="76" t="str">
        <f t="shared" si="4"/>
        <v/>
      </c>
      <c r="J40" s="71" t="str">
        <f>IF(B40="","",IF(COUNT(C40:G40)&lt;2,"",(AVERAGE(SMALL(C40:G40,{1,2})))))</f>
        <v/>
      </c>
      <c r="K40" s="35" t="str">
        <f t="shared" si="5"/>
        <v/>
      </c>
      <c r="L40" s="36">
        <f t="shared" si="6"/>
        <v>26.9578664799253</v>
      </c>
      <c r="M40" s="37">
        <f t="shared" si="7"/>
        <v>39</v>
      </c>
    </row>
    <row r="41" spans="1:13" x14ac:dyDescent="0.15">
      <c r="A41"/>
      <c r="B41"/>
      <c r="C41" s="36" t="str">
        <f>IF(A41="","",IF(ISERROR(VLOOKUP(A41&amp;" "&amp;B41,'Race 1 adjusted'!C$2:K$100,9,FALSE)),"",VLOOKUP(A41&amp;" "&amp;B41,'Race 1 adjusted'!C$2:K$100,9,FALSE)))</f>
        <v/>
      </c>
      <c r="D41" s="36" t="str">
        <f>IF(A41="","",IF(ISERROR(VLOOKUP(A41&amp;" "&amp;B41,'Race 2 adjusted'!C$2:K$100,9,FALSE)),"",VLOOKUP(A41&amp;" "&amp;B41,'Race 2 adjusted'!C$2:K$100,9,FALSE)))</f>
        <v/>
      </c>
      <c r="E41" s="36" t="str">
        <f>IF(A41="","",IF(ISERROR(VLOOKUP(A41&amp;" "&amp;B41,'Race 3 adjusted'!C$2:K$100,9,FALSE)),"",VLOOKUP(A41&amp;" "&amp;B41,'Race 3 adjusted'!C$2:K$100,9,FALSE)))</f>
        <v/>
      </c>
      <c r="F41" s="36" t="str">
        <f>IF(A41="","",IF(ISERROR(VLOOKUP(A41&amp;" "&amp;B41,'Race 4 adjusted'!C$3:K$100,9,FALSE)),"",VLOOKUP(A41&amp;" "&amp;B41,'Race 4 adjusted'!C$3:K$100,9,FALSE)))</f>
        <v/>
      </c>
      <c r="G41" s="36" t="str">
        <f>IF(A41="","",IF(ISERROR(VLOOKUP(A41&amp;" "&amp;B41,'Race 5 adjusted'!C$2:K$100,9,FALSE)),"",VLOOKUP(A41&amp;" "&amp;B41,'Race 5 adjusted'!C$2:K$100,9,FALSE)))</f>
        <v/>
      </c>
      <c r="H41" s="80" t="str">
        <f>IF(B41="","",IF(COUNT(C41:G41)&lt;O$1,"",IF(O$1=1,(AVERAGE(SMALL(C41:G41,1))),IF(O$1=2,(AVERAGE(SMALL(C41:G41,{1,2}))),(AVERAGE(SMALL(C41:G41,{1,2,3})))))))</f>
        <v/>
      </c>
      <c r="I41" s="76" t="str">
        <f t="shared" si="4"/>
        <v/>
      </c>
      <c r="J41" s="71" t="str">
        <f>IF(B41="","",IF(COUNT(C41:G41)&lt;2,"",(AVERAGE(SMALL(C41:G41,{1,2})))))</f>
        <v/>
      </c>
      <c r="K41" s="35" t="str">
        <f t="shared" si="5"/>
        <v/>
      </c>
      <c r="L41" s="36" t="str">
        <f t="shared" si="6"/>
        <v/>
      </c>
      <c r="M41" s="37" t="str">
        <f t="shared" si="7"/>
        <v/>
      </c>
    </row>
    <row r="42" spans="1:13" x14ac:dyDescent="0.15">
      <c r="A42"/>
      <c r="B42"/>
      <c r="C42" s="36" t="str">
        <f>IF(A42="","",IF(ISERROR(VLOOKUP(A42&amp;" "&amp;B42,'Race 1 adjusted'!C$2:K$100,9,FALSE)),"",VLOOKUP(A42&amp;" "&amp;B42,'Race 1 adjusted'!C$2:K$100,9,FALSE)))</f>
        <v/>
      </c>
      <c r="D42" s="36" t="str">
        <f>IF(A42="","",IF(ISERROR(VLOOKUP(A42&amp;" "&amp;B42,'Race 2 adjusted'!C$2:K$100,9,FALSE)),"",VLOOKUP(A42&amp;" "&amp;B42,'Race 2 adjusted'!C$2:K$100,9,FALSE)))</f>
        <v/>
      </c>
      <c r="E42" s="36" t="str">
        <f>IF(A42="","",IF(ISERROR(VLOOKUP(A42&amp;" "&amp;B42,'Race 3 adjusted'!C$2:K$100,9,FALSE)),"",VLOOKUP(A42&amp;" "&amp;B42,'Race 3 adjusted'!C$2:K$100,9,FALSE)))</f>
        <v/>
      </c>
      <c r="F42" s="36" t="str">
        <f>IF(A42="","",IF(ISERROR(VLOOKUP(A42&amp;" "&amp;B42,'Race 4 adjusted'!C$3:K$100,9,FALSE)),"",VLOOKUP(A42&amp;" "&amp;B42,'Race 4 adjusted'!C$3:K$100,9,FALSE)))</f>
        <v/>
      </c>
      <c r="G42" s="36" t="str">
        <f>IF(A42="","",IF(ISERROR(VLOOKUP(A42&amp;" "&amp;B42,'Race 5 adjusted'!C$2:K$100,9,FALSE)),"",VLOOKUP(A42&amp;" "&amp;B42,'Race 5 adjusted'!C$2:K$100,9,FALSE)))</f>
        <v/>
      </c>
      <c r="H42" s="80" t="str">
        <f>IF(B42="","",IF(COUNT(C42:G42)&lt;O$1,"",IF(O$1=1,(AVERAGE(SMALL(C42:G42,1))),IF(O$1=2,(AVERAGE(SMALL(C42:G42,{1,2}))),(AVERAGE(SMALL(C42:G42,{1,2,3})))))))</f>
        <v/>
      </c>
      <c r="I42" s="76" t="str">
        <f t="shared" si="4"/>
        <v/>
      </c>
      <c r="J42" s="71" t="str">
        <f>IF(B42="","",IF(COUNT(C42:G42)&lt;2,"",(AVERAGE(SMALL(C42:G42,{1,2})))))</f>
        <v/>
      </c>
      <c r="K42" s="35" t="str">
        <f t="shared" si="5"/>
        <v/>
      </c>
      <c r="L42" s="36" t="str">
        <f t="shared" si="6"/>
        <v/>
      </c>
      <c r="M42" s="37" t="str">
        <f t="shared" si="7"/>
        <v/>
      </c>
    </row>
    <row r="43" spans="1:13" x14ac:dyDescent="0.15">
      <c r="A43"/>
      <c r="B43"/>
      <c r="C43" s="36" t="str">
        <f>IF(A43="","",IF(ISERROR(VLOOKUP(A43&amp;" "&amp;B43,'Race 1 adjusted'!C$2:K$100,9,FALSE)),"",VLOOKUP(A43&amp;" "&amp;B43,'Race 1 adjusted'!C$2:K$100,9,FALSE)))</f>
        <v/>
      </c>
      <c r="D43" s="36" t="str">
        <f>IF(A43="","",IF(ISERROR(VLOOKUP(A43&amp;" "&amp;B43,'Race 2 adjusted'!C$2:K$100,9,FALSE)),"",VLOOKUP(A43&amp;" "&amp;B43,'Race 2 adjusted'!C$2:K$100,9,FALSE)))</f>
        <v/>
      </c>
      <c r="E43" s="36" t="str">
        <f>IF(A43="","",IF(ISERROR(VLOOKUP(A43&amp;" "&amp;B43,'Race 3 adjusted'!C$2:K$100,9,FALSE)),"",VLOOKUP(A43&amp;" "&amp;B43,'Race 3 adjusted'!C$2:K$100,9,FALSE)))</f>
        <v/>
      </c>
      <c r="F43" s="36" t="str">
        <f>IF(A43="","",IF(ISERROR(VLOOKUP(A43&amp;" "&amp;B43,'Race 4 adjusted'!C$3:K$100,9,FALSE)),"",VLOOKUP(A43&amp;" "&amp;B43,'Race 4 adjusted'!C$3:K$100,9,FALSE)))</f>
        <v/>
      </c>
      <c r="G43" s="36" t="str">
        <f>IF(A43="","",IF(ISERROR(VLOOKUP(A43&amp;" "&amp;B43,'Race 5 adjusted'!C$2:K$100,9,FALSE)),"",VLOOKUP(A43&amp;" "&amp;B43,'Race 5 adjusted'!C$2:K$100,9,FALSE)))</f>
        <v/>
      </c>
      <c r="H43" s="80" t="str">
        <f>IF(B43="","",IF(COUNT(C43:G43)&lt;O$1,"",IF(O$1=1,(AVERAGE(SMALL(C43:G43,1))),IF(O$1=2,(AVERAGE(SMALL(C43:G43,{1,2}))),(AVERAGE(SMALL(C43:G43,{1,2,3})))))))</f>
        <v/>
      </c>
      <c r="I43" s="76" t="str">
        <f t="shared" si="4"/>
        <v/>
      </c>
      <c r="J43" s="71" t="str">
        <f>IF(B43="","",IF(COUNT(C43:G43)&lt;2,"",(AVERAGE(SMALL(C43:G43,{1,2})))))</f>
        <v/>
      </c>
      <c r="K43" s="35" t="str">
        <f t="shared" si="5"/>
        <v/>
      </c>
      <c r="L43" s="36" t="str">
        <f t="shared" si="6"/>
        <v/>
      </c>
      <c r="M43" s="37" t="str">
        <f t="shared" si="7"/>
        <v/>
      </c>
    </row>
    <row r="44" spans="1:13" x14ac:dyDescent="0.15">
      <c r="A44"/>
      <c r="B44"/>
      <c r="C44" s="36" t="str">
        <f>IF(A44="","",IF(ISERROR(VLOOKUP(A44&amp;" "&amp;B44,'Race 1 adjusted'!C$2:K$100,9,FALSE)),"",VLOOKUP(A44&amp;" "&amp;B44,'Race 1 adjusted'!C$2:K$100,9,FALSE)))</f>
        <v/>
      </c>
      <c r="D44" s="36" t="str">
        <f>IF(A44="","",IF(ISERROR(VLOOKUP(A44&amp;" "&amp;B44,'Race 2 adjusted'!C$2:K$100,9,FALSE)),"",VLOOKUP(A44&amp;" "&amp;B44,'Race 2 adjusted'!C$2:K$100,9,FALSE)))</f>
        <v/>
      </c>
      <c r="E44" s="36" t="str">
        <f>IF(A44="","",IF(ISERROR(VLOOKUP(A44&amp;" "&amp;B44,'Race 3 adjusted'!C$2:K$100,9,FALSE)),"",VLOOKUP(A44&amp;" "&amp;B44,'Race 3 adjusted'!C$2:K$100,9,FALSE)))</f>
        <v/>
      </c>
      <c r="F44" s="36" t="str">
        <f>IF(A44="","",IF(ISERROR(VLOOKUP(A44&amp;" "&amp;B44,'Race 4 adjusted'!C$3:K$100,9,FALSE)),"",VLOOKUP(A44&amp;" "&amp;B44,'Race 4 adjusted'!C$3:K$100,9,FALSE)))</f>
        <v/>
      </c>
      <c r="G44" s="36" t="str">
        <f>IF(A44="","",IF(ISERROR(VLOOKUP(A44&amp;" "&amp;B44,'Race 5 adjusted'!C$2:K$100,9,FALSE)),"",VLOOKUP(A44&amp;" "&amp;B44,'Race 5 adjusted'!C$2:K$100,9,FALSE)))</f>
        <v/>
      </c>
      <c r="H44" s="80" t="str">
        <f>IF(B44="","",IF(COUNT(C44:G44)&lt;O$1,"",IF(O$1=1,(AVERAGE(SMALL(C44:G44,1))),IF(O$1=2,(AVERAGE(SMALL(C44:G44,{1,2}))),(AVERAGE(SMALL(C44:G44,{1,2,3})))))))</f>
        <v/>
      </c>
      <c r="I44" s="76" t="str">
        <f t="shared" si="4"/>
        <v/>
      </c>
      <c r="J44" s="71" t="str">
        <f>IF(B44="","",IF(COUNT(C44:G44)&lt;2,"",(AVERAGE(SMALL(C44:G44,{1,2})))))</f>
        <v/>
      </c>
      <c r="K44" s="35" t="str">
        <f t="shared" si="5"/>
        <v/>
      </c>
      <c r="L44" s="36" t="str">
        <f t="shared" si="6"/>
        <v/>
      </c>
      <c r="M44" s="37" t="str">
        <f t="shared" si="7"/>
        <v/>
      </c>
    </row>
    <row r="45" spans="1:13" x14ac:dyDescent="0.15">
      <c r="A45"/>
      <c r="B45"/>
      <c r="C45" s="36" t="str">
        <f>IF(A45="","",IF(ISERROR(VLOOKUP(A45&amp;" "&amp;B45,'Race 1 adjusted'!C$2:K$100,9,FALSE)),"",VLOOKUP(A45&amp;" "&amp;B45,'Race 1 adjusted'!C$2:K$100,9,FALSE)))</f>
        <v/>
      </c>
      <c r="D45" s="36" t="str">
        <f>IF(A45="","",IF(ISERROR(VLOOKUP(A45&amp;" "&amp;B45,'Race 2 adjusted'!C$2:K$100,9,FALSE)),"",VLOOKUP(A45&amp;" "&amp;B45,'Race 2 adjusted'!C$2:K$100,9,FALSE)))</f>
        <v/>
      </c>
      <c r="E45" s="36" t="str">
        <f>IF(A45="","",IF(ISERROR(VLOOKUP(A45&amp;" "&amp;B45,'Race 3 adjusted'!C$2:K$100,9,FALSE)),"",VLOOKUP(A45&amp;" "&amp;B45,'Race 3 adjusted'!C$2:K$100,9,FALSE)))</f>
        <v/>
      </c>
      <c r="F45" s="36" t="str">
        <f>IF(A45="","",IF(ISERROR(VLOOKUP(A45&amp;" "&amp;B45,'Race 4 adjusted'!C$3:K$100,9,FALSE)),"",VLOOKUP(A45&amp;" "&amp;B45,'Race 4 adjusted'!C$3:K$100,9,FALSE)))</f>
        <v/>
      </c>
      <c r="G45" s="36" t="str">
        <f>IF(A45="","",IF(ISERROR(VLOOKUP(A45&amp;" "&amp;B45,'Race 5 adjusted'!C$2:K$100,9,FALSE)),"",VLOOKUP(A45&amp;" "&amp;B45,'Race 5 adjusted'!C$2:K$100,9,FALSE)))</f>
        <v/>
      </c>
      <c r="H45" s="80" t="str">
        <f>IF(B45="","",IF(COUNT(C45:G45)&lt;O$1,"",IF(O$1=1,(AVERAGE(SMALL(C45:G45,1))),IF(O$1=2,(AVERAGE(SMALL(C45:G45,{1,2}))),(AVERAGE(SMALL(C45:G45,{1,2,3})))))))</f>
        <v/>
      </c>
      <c r="I45" s="76" t="str">
        <f t="shared" si="4"/>
        <v/>
      </c>
      <c r="J45" s="71" t="str">
        <f>IF(B45="","",IF(COUNT(C45:G45)&lt;2,"",(AVERAGE(SMALL(C45:G45,{1,2})))))</f>
        <v/>
      </c>
      <c r="K45" s="35" t="str">
        <f t="shared" si="5"/>
        <v/>
      </c>
      <c r="L45" s="36" t="str">
        <f t="shared" si="6"/>
        <v/>
      </c>
      <c r="M45" s="37" t="str">
        <f t="shared" si="7"/>
        <v/>
      </c>
    </row>
    <row r="46" spans="1:13" x14ac:dyDescent="0.15">
      <c r="A46"/>
      <c r="B46" s="83"/>
      <c r="C46" s="36" t="str">
        <f>IF(A46="","",IF(ISERROR(VLOOKUP(A46&amp;" "&amp;B46,'Race 1 adjusted'!C$2:K$100,9,FALSE)),"",VLOOKUP(A46&amp;" "&amp;B46,'Race 1 adjusted'!C$2:K$100,9,FALSE)))</f>
        <v/>
      </c>
      <c r="D46" s="36" t="str">
        <f>IF(A46="","",IF(ISERROR(VLOOKUP(A46&amp;" "&amp;B46,'Race 2 adjusted'!C$2:K$100,9,FALSE)),"",VLOOKUP(A46&amp;" "&amp;B46,'Race 2 adjusted'!C$2:K$100,9,FALSE)))</f>
        <v/>
      </c>
      <c r="E46" s="36" t="str">
        <f>IF(A46="","",IF(ISERROR(VLOOKUP(A46&amp;" "&amp;B46,'Race 3 adjusted'!C$2:K$100,9,FALSE)),"",VLOOKUP(A46&amp;" "&amp;B46,'Race 3 adjusted'!C$2:K$100,9,FALSE)))</f>
        <v/>
      </c>
      <c r="F46" s="36" t="str">
        <f>IF(A46="","",IF(ISERROR(VLOOKUP(A46&amp;" "&amp;B46,'Race 4 adjusted'!C$3:K$100,9,FALSE)),"",VLOOKUP(A46&amp;" "&amp;B46,'Race 4 adjusted'!C$3:K$100,9,FALSE)))</f>
        <v/>
      </c>
      <c r="G46" s="36" t="str">
        <f>IF(A46="","",IF(ISERROR(VLOOKUP(A46&amp;" "&amp;B46,'Race 5 adjusted'!C$2:K$100,9,FALSE)),"",VLOOKUP(A46&amp;" "&amp;B46,'Race 5 adjusted'!C$2:K$100,9,FALSE)))</f>
        <v/>
      </c>
      <c r="H46" s="80" t="str">
        <f>IF(B46="","",IF(COUNT(C46:G46)&lt;O$1,"",IF(O$1=1,(AVERAGE(SMALL(C46:G46,1))),IF(O$1=2,(AVERAGE(SMALL(C46:G46,{1,2}))),(AVERAGE(SMALL(C46:G46,{1,2,3})))))))</f>
        <v/>
      </c>
      <c r="I46" s="76" t="str">
        <f t="shared" si="4"/>
        <v/>
      </c>
      <c r="J46" s="71" t="str">
        <f>IF(B46="","",IF(COUNT(C46:G46)&lt;2,"",(AVERAGE(SMALL(C46:G46,{1,2})))))</f>
        <v/>
      </c>
      <c r="K46" s="35" t="str">
        <f t="shared" si="5"/>
        <v/>
      </c>
      <c r="L46" s="36" t="str">
        <f t="shared" si="6"/>
        <v/>
      </c>
      <c r="M46" s="37" t="str">
        <f t="shared" si="7"/>
        <v/>
      </c>
    </row>
    <row r="47" spans="1:13" x14ac:dyDescent="0.15">
      <c r="A47"/>
      <c r="B47" s="83"/>
      <c r="C47" s="36" t="str">
        <f>IF(A47="","",IF(ISERROR(VLOOKUP(A47&amp;" "&amp;B47,'Race 1 adjusted'!C$2:K$100,9,FALSE)),"",VLOOKUP(A47&amp;" "&amp;B47,'Race 1 adjusted'!C$2:K$100,9,FALSE)))</f>
        <v/>
      </c>
      <c r="D47" s="36" t="str">
        <f>IF(A47="","",IF(ISERROR(VLOOKUP(A47&amp;" "&amp;B47,'Race 2 adjusted'!C$2:K$100,9,FALSE)),"",VLOOKUP(A47&amp;" "&amp;B47,'Race 2 adjusted'!C$2:K$100,9,FALSE)))</f>
        <v/>
      </c>
      <c r="E47" s="36" t="str">
        <f>IF(A47="","",IF(ISERROR(VLOOKUP(A47&amp;" "&amp;B47,'Race 3 adjusted'!C$2:K$100,9,FALSE)),"",VLOOKUP(A47&amp;" "&amp;B47,'Race 3 adjusted'!C$2:K$100,9,FALSE)))</f>
        <v/>
      </c>
      <c r="F47" s="36" t="str">
        <f>IF(A47="","",IF(ISERROR(VLOOKUP(A47&amp;" "&amp;B47,'Race 4 adjusted'!C$3:K$100,9,FALSE)),"",VLOOKUP(A47&amp;" "&amp;B47,'Race 4 adjusted'!C$3:K$100,9,FALSE)))</f>
        <v/>
      </c>
      <c r="G47" s="36" t="str">
        <f>IF(A47="","",IF(ISERROR(VLOOKUP(A47&amp;" "&amp;B47,'Race 5 adjusted'!C$2:K$100,9,FALSE)),"",VLOOKUP(A47&amp;" "&amp;B47,'Race 5 adjusted'!C$2:K$100,9,FALSE)))</f>
        <v/>
      </c>
      <c r="H47" s="80" t="str">
        <f>IF(B47="","",IF(COUNT(C47:G47)&lt;O$1,"",IF(O$1=1,(AVERAGE(SMALL(C47:G47,1))),IF(O$1=2,(AVERAGE(SMALL(C47:G47,{1,2}))),(AVERAGE(SMALL(C47:G47,{1,2,3})))))))</f>
        <v/>
      </c>
      <c r="I47" s="76" t="str">
        <f t="shared" si="4"/>
        <v/>
      </c>
      <c r="J47" s="71" t="str">
        <f>IF(B47="","",IF(COUNT(C47:G47)&lt;2,"",(AVERAGE(SMALL(C47:G47,{1,2})))))</f>
        <v/>
      </c>
      <c r="K47" s="35" t="str">
        <f t="shared" si="5"/>
        <v/>
      </c>
      <c r="L47" s="36" t="str">
        <f t="shared" si="6"/>
        <v/>
      </c>
      <c r="M47" s="37" t="str">
        <f t="shared" si="7"/>
        <v/>
      </c>
    </row>
    <row r="48" spans="1:13" x14ac:dyDescent="0.15">
      <c r="A48"/>
      <c r="B48"/>
      <c r="C48" s="36" t="str">
        <f>IF(A48="","",IF(ISERROR(VLOOKUP(A48&amp;" "&amp;B48,'Race 1 adjusted'!C$2:K$100,9,FALSE)),"",VLOOKUP(A48&amp;" "&amp;B48,'Race 1 adjusted'!C$2:K$100,9,FALSE)))</f>
        <v/>
      </c>
      <c r="D48" s="36" t="str">
        <f>IF(A48="","",IF(ISERROR(VLOOKUP(A48&amp;" "&amp;B48,'Race 2 adjusted'!C$2:K$100,9,FALSE)),"",VLOOKUP(A48&amp;" "&amp;B48,'Race 2 adjusted'!C$2:K$100,9,FALSE)))</f>
        <v/>
      </c>
      <c r="E48" s="36" t="str">
        <f>IF(A48="","",IF(ISERROR(VLOOKUP(A48&amp;" "&amp;B48,'Race 3 adjusted'!C$2:K$100,9,FALSE)),"",VLOOKUP(A48&amp;" "&amp;B48,'Race 3 adjusted'!C$2:K$100,9,FALSE)))</f>
        <v/>
      </c>
      <c r="F48" s="36" t="str">
        <f>IF(A48="","",IF(ISERROR(VLOOKUP(A48&amp;" "&amp;B48,'Race 4 adjusted'!C$3:K$100,9,FALSE)),"",VLOOKUP(A48&amp;" "&amp;B48,'Race 4 adjusted'!C$3:K$100,9,FALSE)))</f>
        <v/>
      </c>
      <c r="G48" s="36" t="str">
        <f>IF(A48="","",IF(ISERROR(VLOOKUP(A48&amp;" "&amp;B48,'Race 5 adjusted'!C$2:K$100,9,FALSE)),"",VLOOKUP(A48&amp;" "&amp;B48,'Race 5 adjusted'!C$2:K$100,9,FALSE)))</f>
        <v/>
      </c>
      <c r="H48" s="80" t="str">
        <f>IF(B48="","",IF(COUNT(C48:G48)&lt;O$1,"",IF(O$1=1,(AVERAGE(SMALL(C48:G48,1))),IF(O$1=2,(AVERAGE(SMALL(C48:G48,{1,2}))),(AVERAGE(SMALL(C48:G48,{1,2,3})))))))</f>
        <v/>
      </c>
      <c r="I48" s="76" t="str">
        <f t="shared" si="4"/>
        <v/>
      </c>
      <c r="J48" s="71" t="str">
        <f>IF(B48="","",IF(COUNT(C48:G48)&lt;2,"",(AVERAGE(SMALL(C48:G48,{1,2})))))</f>
        <v/>
      </c>
      <c r="K48" s="35" t="str">
        <f t="shared" si="5"/>
        <v/>
      </c>
      <c r="L48" s="36" t="str">
        <f t="shared" si="6"/>
        <v/>
      </c>
      <c r="M48" s="37" t="str">
        <f t="shared" si="7"/>
        <v/>
      </c>
    </row>
    <row r="49" spans="1:13" x14ac:dyDescent="0.15">
      <c r="A49"/>
      <c r="B49"/>
      <c r="C49" s="36" t="str">
        <f>IF(A49="","",IF(ISERROR(VLOOKUP(A49&amp;" "&amp;B49,'Race 1 adjusted'!C$2:K$100,9,FALSE)),"",VLOOKUP(A49&amp;" "&amp;B49,'Race 1 adjusted'!C$2:K$100,9,FALSE)))</f>
        <v/>
      </c>
      <c r="D49" s="36" t="str">
        <f>IF(A49="","",IF(ISERROR(VLOOKUP(A49&amp;" "&amp;B49,'Race 2 adjusted'!C$2:K$100,9,FALSE)),"",VLOOKUP(A49&amp;" "&amp;B49,'Race 2 adjusted'!C$2:K$100,9,FALSE)))</f>
        <v/>
      </c>
      <c r="E49" s="36" t="str">
        <f>IF(A49="","",IF(ISERROR(VLOOKUP(A49&amp;" "&amp;B49,'Race 3 adjusted'!C$2:K$100,9,FALSE)),"",VLOOKUP(A49&amp;" "&amp;B49,'Race 3 adjusted'!C$2:K$100,9,FALSE)))</f>
        <v/>
      </c>
      <c r="F49" s="36" t="str">
        <f>IF(A49="","",IF(ISERROR(VLOOKUP(A49&amp;" "&amp;B49,'Race 4 adjusted'!C$3:K$100,9,FALSE)),"",VLOOKUP(A49&amp;" "&amp;B49,'Race 4 adjusted'!C$3:K$100,9,FALSE)))</f>
        <v/>
      </c>
      <c r="G49" s="36" t="str">
        <f>IF(A49="","",IF(ISERROR(VLOOKUP(A49&amp;" "&amp;B49,'Race 5 adjusted'!C$2:K$100,9,FALSE)),"",VLOOKUP(A49&amp;" "&amp;B49,'Race 5 adjusted'!C$2:K$100,9,FALSE)))</f>
        <v/>
      </c>
      <c r="H49" s="80" t="str">
        <f>IF(B49="","",IF(COUNT(C49:G49)&lt;O$1,"",IF(O$1=1,(AVERAGE(SMALL(C49:G49,1))),IF(O$1=2,(AVERAGE(SMALL(C49:G49,{1,2}))),(AVERAGE(SMALL(C49:G49,{1,2,3})))))))</f>
        <v/>
      </c>
      <c r="I49" s="76" t="str">
        <f t="shared" si="4"/>
        <v/>
      </c>
      <c r="J49" s="71" t="str">
        <f>IF(B49="","",IF(COUNT(C49:G49)&lt;2,"",(AVERAGE(SMALL(C49:G49,{1,2})))))</f>
        <v/>
      </c>
      <c r="K49" s="35" t="str">
        <f t="shared" si="5"/>
        <v/>
      </c>
      <c r="L49" s="36" t="str">
        <f t="shared" si="6"/>
        <v/>
      </c>
      <c r="M49" s="37" t="str">
        <f t="shared" si="7"/>
        <v/>
      </c>
    </row>
    <row r="50" spans="1:13" x14ac:dyDescent="0.15">
      <c r="A50"/>
      <c r="B50"/>
      <c r="C50" s="36" t="str">
        <f>IF(A50="","",IF(ISERROR(VLOOKUP(A50&amp;" "&amp;B50,'Race 1 adjusted'!C$2:K$100,9,FALSE)),"",VLOOKUP(A50&amp;" "&amp;B50,'Race 1 adjusted'!C$2:K$100,9,FALSE)))</f>
        <v/>
      </c>
      <c r="D50" s="36" t="str">
        <f>IF(A50="","",IF(ISERROR(VLOOKUP(A50&amp;" "&amp;B50,'Race 2 adjusted'!C$2:K$100,9,FALSE)),"",VLOOKUP(A50&amp;" "&amp;B50,'Race 2 adjusted'!C$2:K$100,9,FALSE)))</f>
        <v/>
      </c>
      <c r="E50" s="36" t="str">
        <f>IF(A50="","",IF(ISERROR(VLOOKUP(A50&amp;" "&amp;B50,'Race 3 adjusted'!C$2:K$100,9,FALSE)),"",VLOOKUP(A50&amp;" "&amp;B50,'Race 3 adjusted'!C$2:K$100,9,FALSE)))</f>
        <v/>
      </c>
      <c r="F50" s="36" t="str">
        <f>IF(A50="","",IF(ISERROR(VLOOKUP(A50&amp;" "&amp;B50,'Race 4 adjusted'!C$3:K$100,9,FALSE)),"",VLOOKUP(A50&amp;" "&amp;B50,'Race 4 adjusted'!C$3:K$100,9,FALSE)))</f>
        <v/>
      </c>
      <c r="G50" s="36" t="str">
        <f>IF(A50="","",IF(ISERROR(VLOOKUP(A50&amp;" "&amp;B50,'Race 5 adjusted'!C$2:K$100,9,FALSE)),"",VLOOKUP(A50&amp;" "&amp;B50,'Race 5 adjusted'!C$2:K$100,9,FALSE)))</f>
        <v/>
      </c>
      <c r="H50" s="80" t="str">
        <f>IF(B50="","",IF(COUNT(C50:G50)&lt;O$1,"",IF(O$1=1,(AVERAGE(SMALL(C50:G50,1))),IF(O$1=2,(AVERAGE(SMALL(C50:G50,{1,2}))),(AVERAGE(SMALL(C50:G50,{1,2,3})))))))</f>
        <v/>
      </c>
      <c r="I50" s="76" t="str">
        <f t="shared" si="4"/>
        <v/>
      </c>
      <c r="J50" s="71" t="str">
        <f>IF(B50="","",IF(COUNT(C50:G50)&lt;2,"",(AVERAGE(SMALL(C50:G50,{1,2})))))</f>
        <v/>
      </c>
      <c r="K50" s="35" t="str">
        <f t="shared" si="5"/>
        <v/>
      </c>
      <c r="L50" s="36" t="str">
        <f t="shared" si="6"/>
        <v/>
      </c>
      <c r="M50" s="37" t="str">
        <f t="shared" si="7"/>
        <v/>
      </c>
    </row>
    <row r="51" spans="1:13" x14ac:dyDescent="0.15">
      <c r="A51"/>
      <c r="B51"/>
      <c r="C51" s="36" t="str">
        <f>IF(A51="","",IF(ISERROR(VLOOKUP(A51&amp;" "&amp;B51,'Race 1 adjusted'!C$2:K$100,9,FALSE)),"",VLOOKUP(A51&amp;" "&amp;B51,'Race 1 adjusted'!C$2:K$100,9,FALSE)))</f>
        <v/>
      </c>
      <c r="D51" s="36" t="str">
        <f>IF(A51="","",IF(ISERROR(VLOOKUP(A51&amp;" "&amp;B51,'Race 2 adjusted'!C$2:K$100,9,FALSE)),"",VLOOKUP(A51&amp;" "&amp;B51,'Race 2 adjusted'!C$2:K$100,9,FALSE)))</f>
        <v/>
      </c>
      <c r="E51" s="36" t="str">
        <f>IF(A51="","",IF(ISERROR(VLOOKUP(A51&amp;" "&amp;B51,'Race 3 adjusted'!C$2:K$100,9,FALSE)),"",VLOOKUP(A51&amp;" "&amp;B51,'Race 3 adjusted'!C$2:K$100,9,FALSE)))</f>
        <v/>
      </c>
      <c r="F51" s="36" t="str">
        <f>IF(A51="","",IF(ISERROR(VLOOKUP(A51&amp;" "&amp;B51,'Race 4 adjusted'!C$3:K$100,9,FALSE)),"",VLOOKUP(A51&amp;" "&amp;B51,'Race 4 adjusted'!C$3:K$100,9,FALSE)))</f>
        <v/>
      </c>
      <c r="G51" s="36" t="str">
        <f>IF(A51="","",IF(ISERROR(VLOOKUP(A51&amp;" "&amp;B51,'Race 5 adjusted'!C$2:K$100,9,FALSE)),"",VLOOKUP(A51&amp;" "&amp;B51,'Race 5 adjusted'!C$2:K$100,9,FALSE)))</f>
        <v/>
      </c>
      <c r="H51" s="80" t="str">
        <f>IF(B51="","",IF(COUNT(C51:G51)&lt;O$1,"",IF(O$1=1,(AVERAGE(SMALL(C51:G51,1))),IF(O$1=2,(AVERAGE(SMALL(C51:G51,{1,2}))),(AVERAGE(SMALL(C51:G51,{1,2,3})))))))</f>
        <v/>
      </c>
      <c r="I51" s="76" t="str">
        <f t="shared" si="4"/>
        <v/>
      </c>
      <c r="J51" s="71" t="str">
        <f>IF(B51="","",IF(COUNT(C51:G51)&lt;2,"",(AVERAGE(SMALL(C51:G51,{1,2})))))</f>
        <v/>
      </c>
      <c r="K51" s="35" t="str">
        <f t="shared" si="5"/>
        <v/>
      </c>
      <c r="L51" s="36" t="str">
        <f t="shared" si="6"/>
        <v/>
      </c>
      <c r="M51" s="37" t="str">
        <f t="shared" si="7"/>
        <v/>
      </c>
    </row>
    <row r="52" spans="1:13" x14ac:dyDescent="0.15">
      <c r="A52"/>
      <c r="B52"/>
      <c r="C52" s="36" t="str">
        <f>IF(A52="","",IF(ISERROR(VLOOKUP(A52&amp;" "&amp;B52,'Race 1 adjusted'!C$2:K$100,9,FALSE)),"",VLOOKUP(A52&amp;" "&amp;B52,'Race 1 adjusted'!C$2:K$100,9,FALSE)))</f>
        <v/>
      </c>
      <c r="D52" s="36" t="str">
        <f>IF(A52="","",IF(ISERROR(VLOOKUP(A52&amp;" "&amp;B52,'Race 2 adjusted'!C$2:K$100,9,FALSE)),"",VLOOKUP(A52&amp;" "&amp;B52,'Race 2 adjusted'!C$2:K$100,9,FALSE)))</f>
        <v/>
      </c>
      <c r="E52" s="36" t="str">
        <f>IF(A52="","",IF(ISERROR(VLOOKUP(A52&amp;" "&amp;B52,'Race 3 adjusted'!C$2:K$100,9,FALSE)),"",VLOOKUP(A52&amp;" "&amp;B52,'Race 3 adjusted'!C$2:K$100,9,FALSE)))</f>
        <v/>
      </c>
      <c r="F52" s="36" t="str">
        <f>IF(A52="","",IF(ISERROR(VLOOKUP(A52&amp;" "&amp;B52,'Race 4 adjusted'!C$3:K$100,9,FALSE)),"",VLOOKUP(A52&amp;" "&amp;B52,'Race 4 adjusted'!C$3:K$100,9,FALSE)))</f>
        <v/>
      </c>
      <c r="G52" s="36" t="str">
        <f>IF(A52="","",IF(ISERROR(VLOOKUP(A52&amp;" "&amp;B52,'Race 5 adjusted'!C$2:K$100,9,FALSE)),"",VLOOKUP(A52&amp;" "&amp;B52,'Race 5 adjusted'!C$2:K$100,9,FALSE)))</f>
        <v/>
      </c>
      <c r="H52" s="80" t="str">
        <f>IF(B52="","",IF(COUNT(C52:G52)&lt;O$1,"",IF(O$1=1,(AVERAGE(SMALL(C52:G52,1))),IF(O$1=2,(AVERAGE(SMALL(C52:G52,{1,2}))),(AVERAGE(SMALL(C52:G52,{1,2,3})))))))</f>
        <v/>
      </c>
      <c r="I52" s="76" t="str">
        <f t="shared" si="4"/>
        <v/>
      </c>
      <c r="J52" s="71" t="str">
        <f>IF(B52="","",IF(COUNT(C52:G52)&lt;2,"",(AVERAGE(SMALL(C52:G52,{1,2})))))</f>
        <v/>
      </c>
      <c r="K52" s="35" t="str">
        <f t="shared" si="5"/>
        <v/>
      </c>
      <c r="L52" s="36" t="str">
        <f t="shared" si="6"/>
        <v/>
      </c>
      <c r="M52" s="37" t="str">
        <f t="shared" si="7"/>
        <v/>
      </c>
    </row>
    <row r="53" spans="1:13" x14ac:dyDescent="0.15">
      <c r="A53"/>
      <c r="B53"/>
      <c r="C53" s="36" t="str">
        <f>IF(A53="","",IF(ISERROR(VLOOKUP(A53&amp;" "&amp;B53,'Race 1 adjusted'!C$2:K$100,9,FALSE)),"",VLOOKUP(A53&amp;" "&amp;B53,'Race 1 adjusted'!C$2:K$100,9,FALSE)))</f>
        <v/>
      </c>
      <c r="D53" s="36" t="str">
        <f>IF(A53="","",IF(ISERROR(VLOOKUP(A53&amp;" "&amp;B53,'Race 2 adjusted'!C$2:K$100,9,FALSE)),"",VLOOKUP(A53&amp;" "&amp;B53,'Race 2 adjusted'!C$2:K$100,9,FALSE)))</f>
        <v/>
      </c>
      <c r="E53" s="36" t="str">
        <f>IF(A53="","",IF(ISERROR(VLOOKUP(A53&amp;" "&amp;B53,'Race 3 adjusted'!C$2:K$100,9,FALSE)),"",VLOOKUP(A53&amp;" "&amp;B53,'Race 3 adjusted'!C$2:K$100,9,FALSE)))</f>
        <v/>
      </c>
      <c r="F53" s="36" t="str">
        <f>IF(A53="","",IF(ISERROR(VLOOKUP(A53&amp;" "&amp;B53,'Race 4 adjusted'!C$3:K$100,9,FALSE)),"",VLOOKUP(A53&amp;" "&amp;B53,'Race 4 adjusted'!C$3:K$100,9,FALSE)))</f>
        <v/>
      </c>
      <c r="G53" s="36" t="str">
        <f>IF(A53="","",IF(ISERROR(VLOOKUP(A53&amp;" "&amp;B53,'Race 5 adjusted'!C$2:K$100,9,FALSE)),"",VLOOKUP(A53&amp;" "&amp;B53,'Race 5 adjusted'!C$2:K$100,9,FALSE)))</f>
        <v/>
      </c>
      <c r="H53" s="80" t="str">
        <f>IF(B53="","",IF(COUNT(C53:G53)&lt;O$1,"",IF(O$1=1,(AVERAGE(SMALL(C53:G53,1))),IF(O$1=2,(AVERAGE(SMALL(C53:G53,{1,2}))),(AVERAGE(SMALL(C53:G53,{1,2,3})))))))</f>
        <v/>
      </c>
      <c r="I53" s="76" t="str">
        <f t="shared" si="4"/>
        <v/>
      </c>
      <c r="J53" s="71" t="str">
        <f>IF(B53="","",IF(COUNT(C53:G53)&lt;2,"",(AVERAGE(SMALL(C53:G53,{1,2})))))</f>
        <v/>
      </c>
      <c r="K53" s="35" t="str">
        <f t="shared" si="5"/>
        <v/>
      </c>
      <c r="L53" s="36" t="str">
        <f t="shared" si="6"/>
        <v/>
      </c>
      <c r="M53" s="37" t="str">
        <f t="shared" si="7"/>
        <v/>
      </c>
    </row>
    <row r="54" spans="1:13" x14ac:dyDescent="0.15">
      <c r="A54"/>
      <c r="B54"/>
      <c r="C54" s="36" t="str">
        <f>IF(A54="","",IF(ISERROR(VLOOKUP(A54&amp;" "&amp;B54,'Race 1 adjusted'!C$2:K$100,9,FALSE)),"",VLOOKUP(A54&amp;" "&amp;B54,'Race 1 adjusted'!C$2:K$100,9,FALSE)))</f>
        <v/>
      </c>
      <c r="D54" s="36" t="str">
        <f>IF(A54="","",IF(ISERROR(VLOOKUP(A54&amp;" "&amp;B54,'Race 2 adjusted'!C$2:K$100,9,FALSE)),"",VLOOKUP(A54&amp;" "&amp;B54,'Race 2 adjusted'!C$2:K$100,9,FALSE)))</f>
        <v/>
      </c>
      <c r="E54" s="36" t="str">
        <f>IF(A54="","",IF(ISERROR(VLOOKUP(A54&amp;" "&amp;B54,'Race 3 adjusted'!C$2:K$100,9,FALSE)),"",VLOOKUP(A54&amp;" "&amp;B54,'Race 3 adjusted'!C$2:K$100,9,FALSE)))</f>
        <v/>
      </c>
      <c r="F54" s="36" t="str">
        <f>IF(A54="","",IF(ISERROR(VLOOKUP(A54&amp;" "&amp;B54,'Race 4 adjusted'!C$3:K$100,9,FALSE)),"",VLOOKUP(A54&amp;" "&amp;B54,'Race 4 adjusted'!C$3:K$100,9,FALSE)))</f>
        <v/>
      </c>
      <c r="G54" s="36" t="str">
        <f>IF(A54="","",IF(ISERROR(VLOOKUP(A54&amp;" "&amp;B54,'Race 5 adjusted'!C$2:K$100,9,FALSE)),"",VLOOKUP(A54&amp;" "&amp;B54,'Race 5 adjusted'!C$2:K$100,9,FALSE)))</f>
        <v/>
      </c>
      <c r="H54" s="80" t="str">
        <f>IF(B54="","",IF(COUNT(C54:G54)&lt;O$1,"",IF(O$1=1,(AVERAGE(SMALL(C54:G54,1))),IF(O$1=2,(AVERAGE(SMALL(C54:G54,{1,2}))),(AVERAGE(SMALL(C54:G54,{1,2,3})))))))</f>
        <v/>
      </c>
      <c r="I54" s="76" t="str">
        <f t="shared" si="4"/>
        <v/>
      </c>
      <c r="J54" s="71" t="str">
        <f>IF(B54="","",IF(COUNT(C54:G54)&lt;2,"",(AVERAGE(SMALL(C54:G54,{1,2})))))</f>
        <v/>
      </c>
      <c r="K54" s="35" t="str">
        <f t="shared" si="5"/>
        <v/>
      </c>
      <c r="L54" s="36" t="str">
        <f t="shared" si="6"/>
        <v/>
      </c>
      <c r="M54" s="37" t="str">
        <f t="shared" si="7"/>
        <v/>
      </c>
    </row>
    <row r="55" spans="1:13" x14ac:dyDescent="0.15">
      <c r="A55"/>
      <c r="B55"/>
      <c r="C55" s="36" t="str">
        <f>IF(A55="","",IF(ISERROR(VLOOKUP(A55&amp;" "&amp;B55,'Race 1 adjusted'!C$2:K$100,9,FALSE)),"",VLOOKUP(A55&amp;" "&amp;B55,'Race 1 adjusted'!C$2:K$100,9,FALSE)))</f>
        <v/>
      </c>
      <c r="D55" s="36" t="str">
        <f>IF(A55="","",IF(ISERROR(VLOOKUP(A55&amp;" "&amp;B55,'Race 2 adjusted'!C$2:K$100,9,FALSE)),"",VLOOKUP(A55&amp;" "&amp;B55,'Race 2 adjusted'!C$2:K$100,9,FALSE)))</f>
        <v/>
      </c>
      <c r="E55" s="36" t="str">
        <f>IF(A55="","",IF(ISERROR(VLOOKUP(A55&amp;" "&amp;B55,'Race 3 adjusted'!C$2:K$100,9,FALSE)),"",VLOOKUP(A55&amp;" "&amp;B55,'Race 3 adjusted'!C$2:K$100,9,FALSE)))</f>
        <v/>
      </c>
      <c r="F55" s="36" t="str">
        <f>IF(A55="","",IF(ISERROR(VLOOKUP(A55&amp;" "&amp;B55,'Race 4 adjusted'!C$3:K$100,9,FALSE)),"",VLOOKUP(A55&amp;" "&amp;B55,'Race 4 adjusted'!C$3:K$100,9,FALSE)))</f>
        <v/>
      </c>
      <c r="G55" s="36" t="str">
        <f>IF(A55="","",IF(ISERROR(VLOOKUP(A55&amp;" "&amp;B55,'Race 5 adjusted'!C$2:K$100,9,FALSE)),"",VLOOKUP(A55&amp;" "&amp;B55,'Race 5 adjusted'!C$2:K$100,9,FALSE)))</f>
        <v/>
      </c>
      <c r="H55" s="80" t="str">
        <f>IF(B55="","",IF(COUNT(C55:G55)&lt;O$1,"",IF(O$1=1,(AVERAGE(SMALL(C55:G55,1))),IF(O$1=2,(AVERAGE(SMALL(C55:G55,{1,2}))),(AVERAGE(SMALL(C55:G55,{1,2,3})))))))</f>
        <v/>
      </c>
      <c r="I55" s="76" t="str">
        <f t="shared" si="4"/>
        <v/>
      </c>
      <c r="J55" s="71" t="str">
        <f>IF(B55="","",IF(COUNT(C55:G55)&lt;2,"",(AVERAGE(SMALL(C55:G55,{1,2})))))</f>
        <v/>
      </c>
      <c r="K55" s="35" t="str">
        <f t="shared" si="5"/>
        <v/>
      </c>
      <c r="L55" s="36" t="str">
        <f t="shared" si="6"/>
        <v/>
      </c>
      <c r="M55" s="37" t="str">
        <f t="shared" si="7"/>
        <v/>
      </c>
    </row>
    <row r="56" spans="1:13" x14ac:dyDescent="0.15">
      <c r="A56"/>
      <c r="B56"/>
      <c r="C56" s="36" t="str">
        <f>IF(A56="","",IF(ISERROR(VLOOKUP(A56&amp;" "&amp;B56,'Race 1 adjusted'!C$2:K$100,9,FALSE)),"",VLOOKUP(A56&amp;" "&amp;B56,'Race 1 adjusted'!C$2:K$100,9,FALSE)))</f>
        <v/>
      </c>
      <c r="D56" s="36" t="str">
        <f>IF(A56="","",IF(ISERROR(VLOOKUP(A56&amp;" "&amp;B56,'Race 2 adjusted'!C$2:K$100,9,FALSE)),"",VLOOKUP(A56&amp;" "&amp;B56,'Race 2 adjusted'!C$2:K$100,9,FALSE)))</f>
        <v/>
      </c>
      <c r="E56" s="36" t="str">
        <f>IF(A56="","",IF(ISERROR(VLOOKUP(A56&amp;" "&amp;B56,'Race 3 adjusted'!C$2:K$100,9,FALSE)),"",VLOOKUP(A56&amp;" "&amp;B56,'Race 3 adjusted'!C$2:K$100,9,FALSE)))</f>
        <v/>
      </c>
      <c r="F56" s="36" t="str">
        <f>IF(A56="","",IF(ISERROR(VLOOKUP(A56&amp;" "&amp;B56,'Race 4 adjusted'!C$3:K$100,9,FALSE)),"",VLOOKUP(A56&amp;" "&amp;B56,'Race 4 adjusted'!C$3:K$100,9,FALSE)))</f>
        <v/>
      </c>
      <c r="G56" s="36" t="str">
        <f>IF(A56="","",IF(ISERROR(VLOOKUP(A56&amp;" "&amp;B56,'Race 5 adjusted'!C$2:K$100,9,FALSE)),"",VLOOKUP(A56&amp;" "&amp;B56,'Race 5 adjusted'!C$2:K$100,9,FALSE)))</f>
        <v/>
      </c>
      <c r="H56" s="80" t="str">
        <f>IF(B56="","",IF(COUNT(C56:G56)&lt;O$1,"",IF(O$1=1,(AVERAGE(SMALL(C56:G56,1))),IF(O$1=2,(AVERAGE(SMALL(C56:G56,{1,2}))),(AVERAGE(SMALL(C56:G56,{1,2,3})))))))</f>
        <v/>
      </c>
      <c r="I56" s="76" t="str">
        <f t="shared" si="4"/>
        <v/>
      </c>
      <c r="J56" s="71" t="str">
        <f>IF(B56="","",IF(COUNT(C56:G56)&lt;2,"",(AVERAGE(SMALL(C56:G56,{1,2})))))</f>
        <v/>
      </c>
      <c r="K56" s="35" t="str">
        <f t="shared" si="5"/>
        <v/>
      </c>
      <c r="L56" s="36" t="str">
        <f t="shared" si="6"/>
        <v/>
      </c>
      <c r="M56" s="37" t="str">
        <f t="shared" si="7"/>
        <v/>
      </c>
    </row>
    <row r="57" spans="1:13" x14ac:dyDescent="0.15">
      <c r="A57"/>
      <c r="B57"/>
      <c r="C57" s="36" t="str">
        <f>IF(A57="","",IF(ISERROR(VLOOKUP(A57&amp;" "&amp;B57,'Race 1 adjusted'!C$2:K$100,9,FALSE)),"",VLOOKUP(A57&amp;" "&amp;B57,'Race 1 adjusted'!C$2:K$100,9,FALSE)))</f>
        <v/>
      </c>
      <c r="D57" s="36" t="str">
        <f>IF(A57="","",IF(ISERROR(VLOOKUP(A57&amp;" "&amp;B57,'Race 2 adjusted'!C$2:K$100,9,FALSE)),"",VLOOKUP(A57&amp;" "&amp;B57,'Race 2 adjusted'!C$2:K$100,9,FALSE)))</f>
        <v/>
      </c>
      <c r="E57" s="36" t="str">
        <f>IF(A57="","",IF(ISERROR(VLOOKUP(A57&amp;" "&amp;B57,'Race 3 adjusted'!C$2:K$100,9,FALSE)),"",VLOOKUP(A57&amp;" "&amp;B57,'Race 3 adjusted'!C$2:K$100,9,FALSE)))</f>
        <v/>
      </c>
      <c r="F57" s="36" t="str">
        <f>IF(A57="","",IF(ISERROR(VLOOKUP(A57&amp;" "&amp;B57,'Race 4 adjusted'!C$3:K$100,9,FALSE)),"",VLOOKUP(A57&amp;" "&amp;B57,'Race 4 adjusted'!C$3:K$100,9,FALSE)))</f>
        <v/>
      </c>
      <c r="G57" s="36" t="str">
        <f>IF(A57="","",IF(ISERROR(VLOOKUP(A57&amp;" "&amp;B57,'Race 5 adjusted'!C$2:K$100,9,FALSE)),"",VLOOKUP(A57&amp;" "&amp;B57,'Race 5 adjusted'!C$2:K$100,9,FALSE)))</f>
        <v/>
      </c>
      <c r="H57" s="80" t="str">
        <f>IF(B57="","",IF(COUNT(C57:G57)&lt;O$1,"",IF(O$1=1,(AVERAGE(SMALL(C57:G57,1))),IF(O$1=2,(AVERAGE(SMALL(C57:G57,{1,2}))),(AVERAGE(SMALL(C57:G57,{1,2,3})))))))</f>
        <v/>
      </c>
      <c r="I57" s="76" t="str">
        <f t="shared" si="4"/>
        <v/>
      </c>
      <c r="J57" s="71" t="str">
        <f>IF(B57="","",IF(COUNT(C57:G57)&lt;2,"",(AVERAGE(SMALL(C57:G57,{1,2})))))</f>
        <v/>
      </c>
      <c r="K57" s="35" t="str">
        <f t="shared" si="5"/>
        <v/>
      </c>
      <c r="L57" s="36" t="str">
        <f t="shared" si="6"/>
        <v/>
      </c>
      <c r="M57" s="37" t="str">
        <f t="shared" si="7"/>
        <v/>
      </c>
    </row>
    <row r="58" spans="1:13" x14ac:dyDescent="0.15">
      <c r="A58"/>
      <c r="B58"/>
      <c r="C58" s="36" t="str">
        <f>IF(A58="","",IF(ISERROR(VLOOKUP(A58&amp;" "&amp;B58,'Race 1 adjusted'!C$2:K$100,9,FALSE)),"",VLOOKUP(A58&amp;" "&amp;B58,'Race 1 adjusted'!C$2:K$100,9,FALSE)))</f>
        <v/>
      </c>
      <c r="D58" s="36" t="str">
        <f>IF(A58="","",IF(ISERROR(VLOOKUP(A58&amp;" "&amp;B58,'Race 2 adjusted'!C$2:K$100,9,FALSE)),"",VLOOKUP(A58&amp;" "&amp;B58,'Race 2 adjusted'!C$2:K$100,9,FALSE)))</f>
        <v/>
      </c>
      <c r="E58" s="36" t="str">
        <f>IF(A58="","",IF(ISERROR(VLOOKUP(A58&amp;" "&amp;B58,'Race 3 adjusted'!C$2:K$100,9,FALSE)),"",VLOOKUP(A58&amp;" "&amp;B58,'Race 3 adjusted'!C$2:K$100,9,FALSE)))</f>
        <v/>
      </c>
      <c r="F58" s="36" t="str">
        <f>IF(A58="","",IF(ISERROR(VLOOKUP(A58&amp;" "&amp;B58,'Race 4 adjusted'!C$3:K$100,9,FALSE)),"",VLOOKUP(A58&amp;" "&amp;B58,'Race 4 adjusted'!C$3:K$100,9,FALSE)))</f>
        <v/>
      </c>
      <c r="G58" s="36" t="str">
        <f>IF(A58="","",IF(ISERROR(VLOOKUP(A58&amp;" "&amp;B58,'Race 5 adjusted'!C$2:K$100,9,FALSE)),"",VLOOKUP(A58&amp;" "&amp;B58,'Race 5 adjusted'!C$2:K$100,9,FALSE)))</f>
        <v/>
      </c>
      <c r="H58" s="80" t="str">
        <f>IF(B58="","",IF(COUNT(C58:G58)&lt;O$1,"",IF(O$1=1,(AVERAGE(SMALL(C58:G58,1))),IF(O$1=2,(AVERAGE(SMALL(C58:G58,{1,2}))),(AVERAGE(SMALL(C58:G58,{1,2,3})))))))</f>
        <v/>
      </c>
      <c r="I58" s="76" t="str">
        <f t="shared" si="4"/>
        <v/>
      </c>
      <c r="J58" s="71" t="str">
        <f>IF(B58="","",IF(COUNT(C58:G58)&lt;2,"",(AVERAGE(SMALL(C58:G58,{1,2})))))</f>
        <v/>
      </c>
      <c r="K58" s="35" t="str">
        <f t="shared" si="5"/>
        <v/>
      </c>
      <c r="L58" s="36" t="str">
        <f t="shared" si="6"/>
        <v/>
      </c>
      <c r="M58" s="37" t="str">
        <f t="shared" si="7"/>
        <v/>
      </c>
    </row>
    <row r="59" spans="1:13" x14ac:dyDescent="0.15">
      <c r="A59"/>
      <c r="B59"/>
      <c r="C59" s="36" t="str">
        <f>IF(A59="","",IF(ISERROR(VLOOKUP(A59&amp;" "&amp;B59,'Race 1 adjusted'!C$2:K$100,9,FALSE)),"",VLOOKUP(A59&amp;" "&amp;B59,'Race 1 adjusted'!C$2:K$100,9,FALSE)))</f>
        <v/>
      </c>
      <c r="D59" s="36" t="str">
        <f>IF(A59="","",IF(ISERROR(VLOOKUP(A59&amp;" "&amp;B59,'Race 2 adjusted'!C$2:K$100,9,FALSE)),"",VLOOKUP(A59&amp;" "&amp;B59,'Race 2 adjusted'!C$2:K$100,9,FALSE)))</f>
        <v/>
      </c>
      <c r="E59" s="36" t="str">
        <f>IF(A59="","",IF(ISERROR(VLOOKUP(A59&amp;" "&amp;B59,'Race 3 adjusted'!C$2:K$100,9,FALSE)),"",VLOOKUP(A59&amp;" "&amp;B59,'Race 3 adjusted'!C$2:K$100,9,FALSE)))</f>
        <v/>
      </c>
      <c r="F59" s="36" t="str">
        <f>IF(A59="","",IF(ISERROR(VLOOKUP(A59&amp;" "&amp;B59,'Race 4 adjusted'!C$3:K$100,9,FALSE)),"",VLOOKUP(A59&amp;" "&amp;B59,'Race 4 adjusted'!C$3:K$100,9,FALSE)))</f>
        <v/>
      </c>
      <c r="G59" s="36" t="str">
        <f>IF(A59="","",IF(ISERROR(VLOOKUP(A59&amp;" "&amp;B59,'Race 5 adjusted'!C$2:K$100,9,FALSE)),"",VLOOKUP(A59&amp;" "&amp;B59,'Race 5 adjusted'!C$2:K$100,9,FALSE)))</f>
        <v/>
      </c>
      <c r="H59" s="80" t="str">
        <f>IF(B59="","",IF(COUNT(C59:G59)&lt;O$1,"",IF(O$1=1,(AVERAGE(SMALL(C59:G59,1))),IF(O$1=2,(AVERAGE(SMALL(C59:G59,{1,2}))),(AVERAGE(SMALL(C59:G59,{1,2,3})))))))</f>
        <v/>
      </c>
      <c r="I59" s="76" t="str">
        <f t="shared" si="4"/>
        <v/>
      </c>
      <c r="J59" s="71" t="str">
        <f>IF(B59="","",IF(COUNT(C59:G59)&lt;2,"",(AVERAGE(SMALL(C59:G59,{1,2})))))</f>
        <v/>
      </c>
      <c r="K59" s="35" t="str">
        <f t="shared" si="5"/>
        <v/>
      </c>
      <c r="L59" s="36" t="str">
        <f t="shared" si="6"/>
        <v/>
      </c>
      <c r="M59" s="37" t="str">
        <f t="shared" si="7"/>
        <v/>
      </c>
    </row>
    <row r="60" spans="1:13" x14ac:dyDescent="0.15">
      <c r="A60"/>
      <c r="B60"/>
      <c r="C60" s="36" t="str">
        <f>IF(A60="","",IF(ISERROR(VLOOKUP(A60&amp;" "&amp;B60,'Race 1 adjusted'!C$2:K$100,9,FALSE)),"",VLOOKUP(A60&amp;" "&amp;B60,'Race 1 adjusted'!C$2:K$100,9,FALSE)))</f>
        <v/>
      </c>
      <c r="D60" s="36" t="str">
        <f>IF(A60="","",IF(ISERROR(VLOOKUP(A60&amp;" "&amp;B60,'Race 2 adjusted'!C$2:K$100,9,FALSE)),"",VLOOKUP(A60&amp;" "&amp;B60,'Race 2 adjusted'!C$2:K$100,9,FALSE)))</f>
        <v/>
      </c>
      <c r="E60" s="36" t="str">
        <f>IF(A60="","",IF(ISERROR(VLOOKUP(A60&amp;" "&amp;B60,'Race 3 adjusted'!C$2:K$100,9,FALSE)),"",VLOOKUP(A60&amp;" "&amp;B60,'Race 3 adjusted'!C$2:K$100,9,FALSE)))</f>
        <v/>
      </c>
      <c r="F60" s="36" t="str">
        <f>IF(A60="","",IF(ISERROR(VLOOKUP(A60&amp;" "&amp;B60,'Race 4 adjusted'!C$3:K$100,9,FALSE)),"",VLOOKUP(A60&amp;" "&amp;B60,'Race 4 adjusted'!C$3:K$100,9,FALSE)))</f>
        <v/>
      </c>
      <c r="G60" s="36" t="str">
        <f>IF(A60="","",IF(ISERROR(VLOOKUP(A60&amp;" "&amp;B60,'Race 5 adjusted'!C$2:K$100,9,FALSE)),"",VLOOKUP(A60&amp;" "&amp;B60,'Race 5 adjusted'!C$2:K$100,9,FALSE)))</f>
        <v/>
      </c>
      <c r="H60" s="80" t="str">
        <f>IF(B60="","",IF(COUNT(C60:G60)&lt;O$1,"",IF(O$1=1,(AVERAGE(SMALL(C60:G60,1))),IF(O$1=2,(AVERAGE(SMALL(C60:G60,{1,2}))),(AVERAGE(SMALL(C60:G60,{1,2,3})))))))</f>
        <v/>
      </c>
      <c r="I60" s="76" t="str">
        <f t="shared" si="4"/>
        <v/>
      </c>
      <c r="J60" s="71" t="str">
        <f>IF(B60="","",IF(COUNT(C60:G60)&lt;2,"",(AVERAGE(SMALL(C60:G60,{1,2})))))</f>
        <v/>
      </c>
      <c r="K60" s="35" t="str">
        <f t="shared" si="5"/>
        <v/>
      </c>
      <c r="L60" s="36" t="str">
        <f t="shared" si="6"/>
        <v/>
      </c>
      <c r="M60" s="37" t="str">
        <f t="shared" si="7"/>
        <v/>
      </c>
    </row>
    <row r="61" spans="1:13" x14ac:dyDescent="0.15">
      <c r="A61"/>
      <c r="B61"/>
      <c r="C61" s="36" t="str">
        <f>IF(A61="","",IF(ISERROR(VLOOKUP(A61&amp;" "&amp;B61,'Race 1 adjusted'!C$2:K$100,9,FALSE)),"",VLOOKUP(A61&amp;" "&amp;B61,'Race 1 adjusted'!C$2:K$100,9,FALSE)))</f>
        <v/>
      </c>
      <c r="D61" s="36" t="str">
        <f>IF(A61="","",IF(ISERROR(VLOOKUP(A61&amp;" "&amp;B61,'Race 2 adjusted'!C$2:K$100,9,FALSE)),"",VLOOKUP(A61&amp;" "&amp;B61,'Race 2 adjusted'!C$2:K$100,9,FALSE)))</f>
        <v/>
      </c>
      <c r="E61" s="36" t="str">
        <f>IF(A61="","",IF(ISERROR(VLOOKUP(A61&amp;" "&amp;B61,'Race 3 adjusted'!C$2:K$100,9,FALSE)),"",VLOOKUP(A61&amp;" "&amp;B61,'Race 3 adjusted'!C$2:K$100,9,FALSE)))</f>
        <v/>
      </c>
      <c r="F61" s="36" t="str">
        <f>IF(A61="","",IF(ISERROR(VLOOKUP(A61&amp;" "&amp;B61,'Race 4 adjusted'!C$3:K$100,9,FALSE)),"",VLOOKUP(A61&amp;" "&amp;B61,'Race 4 adjusted'!C$3:K$100,9,FALSE)))</f>
        <v/>
      </c>
      <c r="G61" s="36" t="str">
        <f>IF(A61="","",IF(ISERROR(VLOOKUP(A61&amp;" "&amp;B61,'Race 5 adjusted'!C$2:K$100,9,FALSE)),"",VLOOKUP(A61&amp;" "&amp;B61,'Race 5 adjusted'!C$2:K$100,9,FALSE)))</f>
        <v/>
      </c>
      <c r="H61" s="80" t="str">
        <f>IF(B61="","",IF(COUNT(C61:G61)&lt;O$1,"",IF(O$1=1,(AVERAGE(SMALL(C61:G61,1))),IF(O$1=2,(AVERAGE(SMALL(C61:G61,{1,2}))),(AVERAGE(SMALL(C61:G61,{1,2,3})))))))</f>
        <v/>
      </c>
      <c r="I61" s="76" t="str">
        <f t="shared" si="4"/>
        <v/>
      </c>
      <c r="J61" s="71" t="str">
        <f>IF(B61="","",IF(COUNT(C61:G61)&lt;2,"",(AVERAGE(SMALL(C61:G61,{1,2})))))</f>
        <v/>
      </c>
      <c r="K61" s="35" t="str">
        <f t="shared" si="5"/>
        <v/>
      </c>
      <c r="L61" s="36" t="str">
        <f t="shared" si="6"/>
        <v/>
      </c>
      <c r="M61" s="37" t="str">
        <f t="shared" si="7"/>
        <v/>
      </c>
    </row>
    <row r="62" spans="1:13" x14ac:dyDescent="0.15">
      <c r="A62"/>
      <c r="B62"/>
      <c r="C62" s="36" t="str">
        <f>IF(A62="","",IF(ISERROR(VLOOKUP(A62&amp;" "&amp;B62,'Race 1 adjusted'!C$2:K$100,9,FALSE)),"",VLOOKUP(A62&amp;" "&amp;B62,'Race 1 adjusted'!C$2:K$100,9,FALSE)))</f>
        <v/>
      </c>
      <c r="D62" s="36" t="str">
        <f>IF(A62="","",IF(ISERROR(VLOOKUP(A62&amp;" "&amp;B62,'Race 2 adjusted'!C$2:K$100,9,FALSE)),"",VLOOKUP(A62&amp;" "&amp;B62,'Race 2 adjusted'!C$2:K$100,9,FALSE)))</f>
        <v/>
      </c>
      <c r="E62" s="36" t="str">
        <f>IF(A62="","",IF(ISERROR(VLOOKUP(A62&amp;" "&amp;B62,'Race 3 adjusted'!C$2:K$100,9,FALSE)),"",VLOOKUP(A62&amp;" "&amp;B62,'Race 3 adjusted'!C$2:K$100,9,FALSE)))</f>
        <v/>
      </c>
      <c r="F62" s="36" t="str">
        <f>IF(A62="","",IF(ISERROR(VLOOKUP(A62&amp;" "&amp;B62,'Race 4 adjusted'!C$3:K$100,9,FALSE)),"",VLOOKUP(A62&amp;" "&amp;B62,'Race 4 adjusted'!C$3:K$100,9,FALSE)))</f>
        <v/>
      </c>
      <c r="G62" s="36" t="str">
        <f>IF(A62="","",IF(ISERROR(VLOOKUP(A62&amp;" "&amp;B62,'Race 5 adjusted'!C$2:K$100,9,FALSE)),"",VLOOKUP(A62&amp;" "&amp;B62,'Race 5 adjusted'!C$2:K$100,9,FALSE)))</f>
        <v/>
      </c>
      <c r="H62" s="80" t="str">
        <f>IF(B62="","",IF(COUNT(C62:G62)&lt;O$1,"",IF(O$1=1,(AVERAGE(SMALL(C62:G62,1))),IF(O$1=2,(AVERAGE(SMALL(C62:G62,{1,2}))),(AVERAGE(SMALL(C62:G62,{1,2,3})))))))</f>
        <v/>
      </c>
      <c r="I62" s="76" t="str">
        <f t="shared" si="4"/>
        <v/>
      </c>
      <c r="J62" s="71" t="str">
        <f>IF(B62="","",IF(COUNT(C62:G62)&lt;2,"",(AVERAGE(SMALL(C62:G62,{1,2})))))</f>
        <v/>
      </c>
      <c r="K62" s="35" t="str">
        <f t="shared" si="5"/>
        <v/>
      </c>
      <c r="L62" s="36" t="str">
        <f t="shared" si="6"/>
        <v/>
      </c>
      <c r="M62" s="37" t="str">
        <f t="shared" si="7"/>
        <v/>
      </c>
    </row>
    <row r="63" spans="1:13" x14ac:dyDescent="0.15">
      <c r="A63"/>
      <c r="B63"/>
      <c r="C63" s="36" t="str">
        <f>IF(A63="","",IF(ISERROR(VLOOKUP(A63&amp;" "&amp;B63,'Race 1 adjusted'!C$2:K$100,9,FALSE)),"",VLOOKUP(A63&amp;" "&amp;B63,'Race 1 adjusted'!C$2:K$100,9,FALSE)))</f>
        <v/>
      </c>
      <c r="D63" s="36" t="str">
        <f>IF(A63="","",IF(ISERROR(VLOOKUP(A63&amp;" "&amp;B63,'Race 2 adjusted'!C$2:K$100,9,FALSE)),"",VLOOKUP(A63&amp;" "&amp;B63,'Race 2 adjusted'!C$2:K$100,9,FALSE)))</f>
        <v/>
      </c>
      <c r="E63" s="36" t="str">
        <f>IF(A63="","",IF(ISERROR(VLOOKUP(A63&amp;" "&amp;B63,'Race 3 adjusted'!C$2:K$100,9,FALSE)),"",VLOOKUP(A63&amp;" "&amp;B63,'Race 3 adjusted'!C$2:K$100,9,FALSE)))</f>
        <v/>
      </c>
      <c r="F63" s="36" t="str">
        <f>IF(A63="","",IF(ISERROR(VLOOKUP(A63&amp;" "&amp;B63,'Race 4 adjusted'!C$3:K$100,9,FALSE)),"",VLOOKUP(A63&amp;" "&amp;B63,'Race 4 adjusted'!C$3:K$100,9,FALSE)))</f>
        <v/>
      </c>
      <c r="G63" s="36" t="str">
        <f>IF(A63="","",IF(ISERROR(VLOOKUP(A63&amp;" "&amp;B63,'Race 5 adjusted'!C$2:K$100,9,FALSE)),"",VLOOKUP(A63&amp;" "&amp;B63,'Race 5 adjusted'!C$2:K$100,9,FALSE)))</f>
        <v/>
      </c>
      <c r="H63" s="80" t="str">
        <f>IF(B63="","",IF(COUNT(C63:G63)&lt;O$1,"",IF(O$1=1,(AVERAGE(SMALL(C63:G63,1))),IF(O$1=2,(AVERAGE(SMALL(C63:G63,{1,2}))),(AVERAGE(SMALL(C63:G63,{1,2,3})))))))</f>
        <v/>
      </c>
      <c r="I63" s="76" t="str">
        <f t="shared" si="4"/>
        <v/>
      </c>
      <c r="J63" s="71" t="str">
        <f>IF(B63="","",IF(COUNT(C63:G63)&lt;2,"",(AVERAGE(SMALL(C63:G63,{1,2})))))</f>
        <v/>
      </c>
      <c r="K63" s="35" t="str">
        <f t="shared" si="5"/>
        <v/>
      </c>
      <c r="L63" s="36" t="str">
        <f t="shared" si="6"/>
        <v/>
      </c>
      <c r="M63" s="37" t="str">
        <f t="shared" si="7"/>
        <v/>
      </c>
    </row>
    <row r="64" spans="1:13" x14ac:dyDescent="0.15">
      <c r="A64"/>
      <c r="B64"/>
      <c r="C64" s="36" t="str">
        <f>IF(A64="","",IF(ISERROR(VLOOKUP(A64&amp;" "&amp;B64,'Race 1 adjusted'!C$2:K$100,9,FALSE)),"",VLOOKUP(A64&amp;" "&amp;B64,'Race 1 adjusted'!C$2:K$100,9,FALSE)))</f>
        <v/>
      </c>
      <c r="D64" s="36" t="str">
        <f>IF(A64="","",IF(ISERROR(VLOOKUP(A64&amp;" "&amp;B64,'Race 2 adjusted'!C$2:K$100,9,FALSE)),"",VLOOKUP(A64&amp;" "&amp;B64,'Race 2 adjusted'!C$2:K$100,9,FALSE)))</f>
        <v/>
      </c>
      <c r="E64" s="36" t="str">
        <f>IF(A64="","",IF(ISERROR(VLOOKUP(A64&amp;" "&amp;B64,'Race 3 adjusted'!C$2:K$100,9,FALSE)),"",VLOOKUP(A64&amp;" "&amp;B64,'Race 3 adjusted'!C$2:K$100,9,FALSE)))</f>
        <v/>
      </c>
      <c r="F64" s="36" t="str">
        <f>IF(A64="","",IF(ISERROR(VLOOKUP(A64&amp;" "&amp;B64,'Race 4 adjusted'!C$3:K$100,9,FALSE)),"",VLOOKUP(A64&amp;" "&amp;B64,'Race 4 adjusted'!C$3:K$100,9,FALSE)))</f>
        <v/>
      </c>
      <c r="G64" s="36" t="str">
        <f>IF(A64="","",IF(ISERROR(VLOOKUP(A64&amp;" "&amp;B64,'Race 5 adjusted'!C$2:K$100,9,FALSE)),"",VLOOKUP(A64&amp;" "&amp;B64,'Race 5 adjusted'!C$2:K$100,9,FALSE)))</f>
        <v/>
      </c>
      <c r="H64" s="80" t="str">
        <f>IF(B64="","",IF(COUNT(C64:G64)&lt;O$1,"",IF(O$1=1,(AVERAGE(SMALL(C64:G64,1))),IF(O$1=2,(AVERAGE(SMALL(C64:G64,{1,2}))),(AVERAGE(SMALL(C64:G64,{1,2,3})))))))</f>
        <v/>
      </c>
      <c r="I64" s="76" t="str">
        <f t="shared" si="4"/>
        <v/>
      </c>
      <c r="J64" s="71" t="str">
        <f>IF(B64="","",IF(COUNT(C64:G64)&lt;2,"",(AVERAGE(SMALL(C64:G64,{1,2})))))</f>
        <v/>
      </c>
      <c r="K64" s="35" t="str">
        <f t="shared" si="5"/>
        <v/>
      </c>
      <c r="L64" s="36" t="str">
        <f t="shared" si="6"/>
        <v/>
      </c>
      <c r="M64" s="37" t="str">
        <f t="shared" si="7"/>
        <v/>
      </c>
    </row>
    <row r="65" spans="1:13" x14ac:dyDescent="0.15">
      <c r="A65"/>
      <c r="B65"/>
      <c r="C65" s="36" t="str">
        <f>IF(A65="","",IF(ISERROR(VLOOKUP(A65&amp;" "&amp;B65,'Race 1 adjusted'!C$2:K$100,9,FALSE)),"",VLOOKUP(A65&amp;" "&amp;B65,'Race 1 adjusted'!C$2:K$100,9,FALSE)))</f>
        <v/>
      </c>
      <c r="D65" s="36" t="str">
        <f>IF(A65="","",IF(ISERROR(VLOOKUP(A65&amp;" "&amp;B65,'Race 2 adjusted'!C$2:K$100,9,FALSE)),"",VLOOKUP(A65&amp;" "&amp;B65,'Race 2 adjusted'!C$2:K$100,9,FALSE)))</f>
        <v/>
      </c>
      <c r="E65" s="36" t="str">
        <f>IF(A65="","",IF(ISERROR(VLOOKUP(A65&amp;" "&amp;B65,'Race 3 adjusted'!C$2:K$100,9,FALSE)),"",VLOOKUP(A65&amp;" "&amp;B65,'Race 3 adjusted'!C$2:K$100,9,FALSE)))</f>
        <v/>
      </c>
      <c r="F65" s="36" t="str">
        <f>IF(A65="","",IF(ISERROR(VLOOKUP(A65&amp;" "&amp;B65,'Race 4 adjusted'!C$3:K$100,9,FALSE)),"",VLOOKUP(A65&amp;" "&amp;B65,'Race 4 adjusted'!C$3:K$100,9,FALSE)))</f>
        <v/>
      </c>
      <c r="G65" s="36" t="str">
        <f>IF(A65="","",IF(ISERROR(VLOOKUP(A65&amp;" "&amp;B65,'Race 5 adjusted'!C$2:K$100,9,FALSE)),"",VLOOKUP(A65&amp;" "&amp;B65,'Race 5 adjusted'!C$2:K$100,9,FALSE)))</f>
        <v/>
      </c>
      <c r="H65" s="80" t="str">
        <f>IF(B65="","",IF(COUNT(C65:G65)&lt;O$1,"",IF(O$1=1,(AVERAGE(SMALL(C65:G65,1))),IF(O$1=2,(AVERAGE(SMALL(C65:G65,{1,2}))),(AVERAGE(SMALL(C65:G65,{1,2,3})))))))</f>
        <v/>
      </c>
      <c r="I65" s="76" t="str">
        <f t="shared" si="4"/>
        <v/>
      </c>
      <c r="J65" s="71" t="str">
        <f>IF(B65="","",IF(COUNT(C65:G65)&lt;2,"",(AVERAGE(SMALL(C65:G65,{1,2})))))</f>
        <v/>
      </c>
      <c r="K65" s="35" t="str">
        <f t="shared" si="5"/>
        <v/>
      </c>
      <c r="L65" s="36" t="str">
        <f t="shared" si="6"/>
        <v/>
      </c>
      <c r="M65" s="37" t="str">
        <f t="shared" si="7"/>
        <v/>
      </c>
    </row>
    <row r="66" spans="1:13" x14ac:dyDescent="0.15">
      <c r="A66"/>
      <c r="B66"/>
      <c r="C66" s="36" t="str">
        <f>IF(A66="","",IF(ISERROR(VLOOKUP(A66&amp;" "&amp;B66,'Race 1 adjusted'!C$2:K$100,9,FALSE)),"",VLOOKUP(A66&amp;" "&amp;B66,'Race 1 adjusted'!C$2:K$100,9,FALSE)))</f>
        <v/>
      </c>
      <c r="D66" s="36" t="str">
        <f>IF(A66="","",IF(ISERROR(VLOOKUP(A66&amp;" "&amp;B66,'Race 2 adjusted'!C$2:K$100,9,FALSE)),"",VLOOKUP(A66&amp;" "&amp;B66,'Race 2 adjusted'!C$2:K$100,9,FALSE)))</f>
        <v/>
      </c>
      <c r="E66" s="36" t="str">
        <f>IF(A66="","",IF(ISERROR(VLOOKUP(A66&amp;" "&amp;B66,'Race 3 adjusted'!C$2:K$100,9,FALSE)),"",VLOOKUP(A66&amp;" "&amp;B66,'Race 3 adjusted'!C$2:K$100,9,FALSE)))</f>
        <v/>
      </c>
      <c r="F66" s="36" t="str">
        <f>IF(A66="","",IF(ISERROR(VLOOKUP(A66&amp;" "&amp;B66,'Race 4 adjusted'!C$3:K$100,9,FALSE)),"",VLOOKUP(A66&amp;" "&amp;B66,'Race 4 adjusted'!C$3:K$100,9,FALSE)))</f>
        <v/>
      </c>
      <c r="G66" s="36" t="str">
        <f>IF(A66="","",IF(ISERROR(VLOOKUP(A66&amp;" "&amp;B66,'Race 5 adjusted'!C$2:K$100,9,FALSE)),"",VLOOKUP(A66&amp;" "&amp;B66,'Race 5 adjusted'!C$2:K$100,9,FALSE)))</f>
        <v/>
      </c>
      <c r="H66" s="80" t="str">
        <f>IF(B66="","",IF(COUNT(C66:G66)&lt;O$1,"",IF(O$1=1,(AVERAGE(SMALL(C66:G66,1))),IF(O$1=2,(AVERAGE(SMALL(C66:G66,{1,2}))),(AVERAGE(SMALL(C66:G66,{1,2,3})))))))</f>
        <v/>
      </c>
      <c r="I66" s="76" t="str">
        <f t="shared" ref="I66:I97" si="8">IF(H66="","",RANK(H66,H$2:H$129,1))</f>
        <v/>
      </c>
      <c r="J66" s="71" t="str">
        <f>IF(B66="","",IF(COUNT(C66:G66)&lt;2,"",(AVERAGE(SMALL(C66:G66,{1,2})))))</f>
        <v/>
      </c>
      <c r="K66" s="35" t="str">
        <f t="shared" ref="K66:K97" si="9">IF(J66="","",RANK(J66,J$2:J$129,1))</f>
        <v/>
      </c>
      <c r="L66" s="36" t="str">
        <f t="shared" ref="L66:L97" si="10">IF(B66="","",IF(COUNT(C66:G66)&lt;1,"",SMALL(C66:G66,1)))</f>
        <v/>
      </c>
      <c r="M66" s="37" t="str">
        <f t="shared" ref="M66:M97" si="11">IF(L66="","",RANK(L66,L$2:L$129,1))</f>
        <v/>
      </c>
    </row>
    <row r="67" spans="1:13" x14ac:dyDescent="0.15">
      <c r="A67"/>
      <c r="B67"/>
      <c r="C67" s="36" t="str">
        <f>IF(A67="","",IF(ISERROR(VLOOKUP(A67&amp;" "&amp;B67,'Race 1 adjusted'!C$2:K$100,9,FALSE)),"",VLOOKUP(A67&amp;" "&amp;B67,'Race 1 adjusted'!C$2:K$100,9,FALSE)))</f>
        <v/>
      </c>
      <c r="D67" s="36" t="str">
        <f>IF(A67="","",IF(ISERROR(VLOOKUP(A67&amp;" "&amp;B67,'Race 2 adjusted'!C$2:K$100,9,FALSE)),"",VLOOKUP(A67&amp;" "&amp;B67,'Race 2 adjusted'!C$2:K$100,9,FALSE)))</f>
        <v/>
      </c>
      <c r="E67" s="36" t="str">
        <f>IF(A67="","",IF(ISERROR(VLOOKUP(A67&amp;" "&amp;B67,'Race 3 adjusted'!C$2:K$100,9,FALSE)),"",VLOOKUP(A67&amp;" "&amp;B67,'Race 3 adjusted'!C$2:K$100,9,FALSE)))</f>
        <v/>
      </c>
      <c r="F67" s="36" t="str">
        <f>IF(A67="","",IF(ISERROR(VLOOKUP(A67&amp;" "&amp;B67,'Race 4 adjusted'!C$3:K$100,9,FALSE)),"",VLOOKUP(A67&amp;" "&amp;B67,'Race 4 adjusted'!C$3:K$100,9,FALSE)))</f>
        <v/>
      </c>
      <c r="G67" s="36" t="str">
        <f>IF(A67="","",IF(ISERROR(VLOOKUP(A67&amp;" "&amp;B67,'Race 5 adjusted'!C$2:K$100,9,FALSE)),"",VLOOKUP(A67&amp;" "&amp;B67,'Race 5 adjusted'!C$2:K$100,9,FALSE)))</f>
        <v/>
      </c>
      <c r="H67" s="80" t="str">
        <f>IF(B67="","",IF(COUNT(C67:G67)&lt;O$1,"",IF(O$1=1,(AVERAGE(SMALL(C67:G67,1))),IF(O$1=2,(AVERAGE(SMALL(C67:G67,{1,2}))),(AVERAGE(SMALL(C67:G67,{1,2,3})))))))</f>
        <v/>
      </c>
      <c r="I67" s="76" t="str">
        <f t="shared" si="8"/>
        <v/>
      </c>
      <c r="J67" s="71" t="str">
        <f>IF(B67="","",IF(COUNT(C67:G67)&lt;2,"",(AVERAGE(SMALL(C67:G67,{1,2})))))</f>
        <v/>
      </c>
      <c r="K67" s="35" t="str">
        <f t="shared" si="9"/>
        <v/>
      </c>
      <c r="L67" s="36" t="str">
        <f t="shared" si="10"/>
        <v/>
      </c>
      <c r="M67" s="37" t="str">
        <f t="shared" si="11"/>
        <v/>
      </c>
    </row>
    <row r="68" spans="1:13" x14ac:dyDescent="0.15">
      <c r="A68"/>
      <c r="B68"/>
      <c r="C68" s="36" t="str">
        <f>IF(A68="","",IF(ISERROR(VLOOKUP(A68&amp;" "&amp;B68,'Race 1 adjusted'!C$2:K$100,9,FALSE)),"",VLOOKUP(A68&amp;" "&amp;B68,'Race 1 adjusted'!C$2:K$100,9,FALSE)))</f>
        <v/>
      </c>
      <c r="D68" s="36" t="str">
        <f>IF(A68="","",IF(ISERROR(VLOOKUP(A68&amp;" "&amp;B68,'Race 2 adjusted'!C$2:K$100,9,FALSE)),"",VLOOKUP(A68&amp;" "&amp;B68,'Race 2 adjusted'!C$2:K$100,9,FALSE)))</f>
        <v/>
      </c>
      <c r="E68" s="36" t="str">
        <f>IF(A68="","",IF(ISERROR(VLOOKUP(A68&amp;" "&amp;B68,'Race 3 adjusted'!C$2:K$100,9,FALSE)),"",VLOOKUP(A68&amp;" "&amp;B68,'Race 3 adjusted'!C$2:K$100,9,FALSE)))</f>
        <v/>
      </c>
      <c r="F68" s="36" t="str">
        <f>IF(A68="","",IF(ISERROR(VLOOKUP(A68&amp;" "&amp;B68,'Race 4 adjusted'!C$3:K$100,9,FALSE)),"",VLOOKUP(A68&amp;" "&amp;B68,'Race 4 adjusted'!C$3:K$100,9,FALSE)))</f>
        <v/>
      </c>
      <c r="G68" s="36" t="str">
        <f>IF(A68="","",IF(ISERROR(VLOOKUP(A68&amp;" "&amp;B68,'Race 5 adjusted'!C$2:K$100,9,FALSE)),"",VLOOKUP(A68&amp;" "&amp;B68,'Race 5 adjusted'!C$2:K$100,9,FALSE)))</f>
        <v/>
      </c>
      <c r="H68" s="80" t="str">
        <f>IF(B68="","",IF(COUNT(C68:G68)&lt;O$1,"",IF(O$1=1,(AVERAGE(SMALL(C68:G68,1))),IF(O$1=2,(AVERAGE(SMALL(C68:G68,{1,2}))),(AVERAGE(SMALL(C68:G68,{1,2,3})))))))</f>
        <v/>
      </c>
      <c r="I68" s="76" t="str">
        <f t="shared" si="8"/>
        <v/>
      </c>
      <c r="J68" s="71" t="str">
        <f>IF(B68="","",IF(COUNT(C68:G68)&lt;2,"",(AVERAGE(SMALL(C68:G68,{1,2})))))</f>
        <v/>
      </c>
      <c r="K68" s="35" t="str">
        <f t="shared" si="9"/>
        <v/>
      </c>
      <c r="L68" s="36" t="str">
        <f t="shared" si="10"/>
        <v/>
      </c>
      <c r="M68" s="37" t="str">
        <f t="shared" si="11"/>
        <v/>
      </c>
    </row>
    <row r="69" spans="1:13" x14ac:dyDescent="0.15">
      <c r="A69"/>
      <c r="B69"/>
      <c r="C69" s="36" t="str">
        <f>IF(A69="","",IF(ISERROR(VLOOKUP(A69&amp;" "&amp;B69,'Race 1 adjusted'!C$2:K$100,9,FALSE)),"",VLOOKUP(A69&amp;" "&amp;B69,'Race 1 adjusted'!C$2:K$100,9,FALSE)))</f>
        <v/>
      </c>
      <c r="D69" s="36" t="str">
        <f>IF(A69="","",IF(ISERROR(VLOOKUP(A69&amp;" "&amp;B69,'Race 2 adjusted'!C$2:K$100,9,FALSE)),"",VLOOKUP(A69&amp;" "&amp;B69,'Race 2 adjusted'!C$2:K$100,9,FALSE)))</f>
        <v/>
      </c>
      <c r="E69" s="36" t="str">
        <f>IF(A69="","",IF(ISERROR(VLOOKUP(A69&amp;" "&amp;B69,'Race 3 adjusted'!C$2:K$100,9,FALSE)),"",VLOOKUP(A69&amp;" "&amp;B69,'Race 3 adjusted'!C$2:K$100,9,FALSE)))</f>
        <v/>
      </c>
      <c r="F69" s="36" t="str">
        <f>IF(A69="","",IF(ISERROR(VLOOKUP(A69&amp;" "&amp;B69,'Race 4 adjusted'!C$3:K$100,9,FALSE)),"",VLOOKUP(A69&amp;" "&amp;B69,'Race 4 adjusted'!C$3:K$100,9,FALSE)))</f>
        <v/>
      </c>
      <c r="G69" s="36" t="str">
        <f>IF(A69="","",IF(ISERROR(VLOOKUP(A69&amp;" "&amp;B69,'Race 5 adjusted'!C$2:K$100,9,FALSE)),"",VLOOKUP(A69&amp;" "&amp;B69,'Race 5 adjusted'!C$2:K$100,9,FALSE)))</f>
        <v/>
      </c>
      <c r="H69" s="80" t="str">
        <f>IF(B69="","",IF(COUNT(C69:G69)&lt;O$1,"",IF(O$1=1,(AVERAGE(SMALL(C69:G69,1))),IF(O$1=2,(AVERAGE(SMALL(C69:G69,{1,2}))),(AVERAGE(SMALL(C69:G69,{1,2,3})))))))</f>
        <v/>
      </c>
      <c r="I69" s="76" t="str">
        <f t="shared" si="8"/>
        <v/>
      </c>
      <c r="J69" s="71" t="str">
        <f>IF(B69="","",IF(COUNT(C69:G69)&lt;2,"",(AVERAGE(SMALL(C69:G69,{1,2})))))</f>
        <v/>
      </c>
      <c r="K69" s="35" t="str">
        <f t="shared" si="9"/>
        <v/>
      </c>
      <c r="L69" s="36" t="str">
        <f t="shared" si="10"/>
        <v/>
      </c>
      <c r="M69" s="37" t="str">
        <f t="shared" si="11"/>
        <v/>
      </c>
    </row>
    <row r="70" spans="1:13" x14ac:dyDescent="0.15">
      <c r="A70"/>
      <c r="B70"/>
      <c r="C70" s="36" t="str">
        <f>IF(A70="","",IF(ISERROR(VLOOKUP(A70&amp;" "&amp;B70,'Race 1 adjusted'!C$2:K$100,9,FALSE)),"",VLOOKUP(A70&amp;" "&amp;B70,'Race 1 adjusted'!C$2:K$100,9,FALSE)))</f>
        <v/>
      </c>
      <c r="D70" s="36" t="str">
        <f>IF(A70="","",IF(ISERROR(VLOOKUP(A70&amp;" "&amp;B70,'Race 2 adjusted'!C$2:K$100,9,FALSE)),"",VLOOKUP(A70&amp;" "&amp;B70,'Race 2 adjusted'!C$2:K$100,9,FALSE)))</f>
        <v/>
      </c>
      <c r="E70" s="36" t="str">
        <f>IF(A70="","",IF(ISERROR(VLOOKUP(A70&amp;" "&amp;B70,'Race 3 adjusted'!C$2:K$100,9,FALSE)),"",VLOOKUP(A70&amp;" "&amp;B70,'Race 3 adjusted'!C$2:K$100,9,FALSE)))</f>
        <v/>
      </c>
      <c r="F70" s="36" t="str">
        <f>IF(A70="","",IF(ISERROR(VLOOKUP(A70&amp;" "&amp;B70,'Race 4 adjusted'!C$3:K$100,9,FALSE)),"",VLOOKUP(A70&amp;" "&amp;B70,'Race 4 adjusted'!C$3:K$100,9,FALSE)))</f>
        <v/>
      </c>
      <c r="G70" s="36" t="str">
        <f>IF(A70="","",IF(ISERROR(VLOOKUP(A70&amp;" "&amp;B70,'Race 5 adjusted'!C$2:K$100,9,FALSE)),"",VLOOKUP(A70&amp;" "&amp;B70,'Race 5 adjusted'!C$2:K$100,9,FALSE)))</f>
        <v/>
      </c>
      <c r="H70" s="80" t="str">
        <f>IF(B70="","",IF(COUNT(C70:G70)&lt;O$1,"",IF(O$1=1,(AVERAGE(SMALL(C70:G70,1))),IF(O$1=2,(AVERAGE(SMALL(C70:G70,{1,2}))),(AVERAGE(SMALL(C70:G70,{1,2,3})))))))</f>
        <v/>
      </c>
      <c r="I70" s="76" t="str">
        <f t="shared" si="8"/>
        <v/>
      </c>
      <c r="J70" s="71" t="str">
        <f>IF(B70="","",IF(COUNT(C70:G70)&lt;2,"",(AVERAGE(SMALL(C70:G70,{1,2})))))</f>
        <v/>
      </c>
      <c r="K70" s="35" t="str">
        <f t="shared" si="9"/>
        <v/>
      </c>
      <c r="L70" s="36" t="str">
        <f t="shared" si="10"/>
        <v/>
      </c>
      <c r="M70" s="37" t="str">
        <f t="shared" si="11"/>
        <v/>
      </c>
    </row>
    <row r="71" spans="1:13" x14ac:dyDescent="0.15">
      <c r="A71"/>
      <c r="B71"/>
      <c r="C71" s="36" t="str">
        <f>IF(A71="","",IF(ISERROR(VLOOKUP(A71&amp;" "&amp;B71,'Race 1 adjusted'!C$2:K$100,9,FALSE)),"",VLOOKUP(A71&amp;" "&amp;B71,'Race 1 adjusted'!C$2:K$100,9,FALSE)))</f>
        <v/>
      </c>
      <c r="D71" s="36" t="str">
        <f>IF(A71="","",IF(ISERROR(VLOOKUP(A71&amp;" "&amp;B71,'Race 2 adjusted'!C$2:K$100,9,FALSE)),"",VLOOKUP(A71&amp;" "&amp;B71,'Race 2 adjusted'!C$2:K$100,9,FALSE)))</f>
        <v/>
      </c>
      <c r="E71" s="36" t="str">
        <f>IF(A71="","",IF(ISERROR(VLOOKUP(A71&amp;" "&amp;B71,'Race 3 adjusted'!C$2:K$100,9,FALSE)),"",VLOOKUP(A71&amp;" "&amp;B71,'Race 3 adjusted'!C$2:K$100,9,FALSE)))</f>
        <v/>
      </c>
      <c r="F71" s="36" t="str">
        <f>IF(A71="","",IF(ISERROR(VLOOKUP(A71&amp;" "&amp;B71,'Race 4 adjusted'!C$3:K$100,9,FALSE)),"",VLOOKUP(A71&amp;" "&amp;B71,'Race 4 adjusted'!C$3:K$100,9,FALSE)))</f>
        <v/>
      </c>
      <c r="G71" s="36" t="str">
        <f>IF(A71="","",IF(ISERROR(VLOOKUP(A71&amp;" "&amp;B71,'Race 5 adjusted'!C$2:K$100,9,FALSE)),"",VLOOKUP(A71&amp;" "&amp;B71,'Race 5 adjusted'!C$2:K$100,9,FALSE)))</f>
        <v/>
      </c>
      <c r="H71" s="80" t="str">
        <f>IF(B71="","",IF(COUNT(C71:G71)&lt;O$1,"",IF(O$1=1,(AVERAGE(SMALL(C71:G71,1))),IF(O$1=2,(AVERAGE(SMALL(C71:G71,{1,2}))),(AVERAGE(SMALL(C71:G71,{1,2,3})))))))</f>
        <v/>
      </c>
      <c r="I71" s="76" t="str">
        <f t="shared" si="8"/>
        <v/>
      </c>
      <c r="J71" s="71" t="str">
        <f>IF(B71="","",IF(COUNT(C71:G71)&lt;2,"",(AVERAGE(SMALL(C71:G71,{1,2})))))</f>
        <v/>
      </c>
      <c r="K71" s="35" t="str">
        <f t="shared" si="9"/>
        <v/>
      </c>
      <c r="L71" s="36" t="str">
        <f t="shared" si="10"/>
        <v/>
      </c>
      <c r="M71" s="37" t="str">
        <f t="shared" si="11"/>
        <v/>
      </c>
    </row>
    <row r="72" spans="1:13" x14ac:dyDescent="0.15">
      <c r="A72" s="43"/>
      <c r="B72" s="44"/>
      <c r="C72" s="36" t="str">
        <f>IF(A72="","",IF(ISERROR(VLOOKUP(A72&amp;" "&amp;B72,'Race 1 adjusted'!C$2:K$100,9,FALSE)),"",VLOOKUP(A72&amp;" "&amp;B72,'Race 1 adjusted'!C$2:K$100,9,FALSE)))</f>
        <v/>
      </c>
      <c r="D72" s="36" t="str">
        <f>IF(A72="","",IF(ISERROR(VLOOKUP(A72&amp;" "&amp;B72,'Race 2 adjusted'!C$2:K$100,9,FALSE)),"",VLOOKUP(A72&amp;" "&amp;B72,'Race 2 adjusted'!C$2:K$100,9,FALSE)))</f>
        <v/>
      </c>
      <c r="E72" s="36" t="str">
        <f>IF(A72="","",IF(ISERROR(VLOOKUP(A72&amp;" "&amp;B72,'Race 3 adjusted'!C$2:K$100,9,FALSE)),"",VLOOKUP(A72&amp;" "&amp;B72,'Race 3 adjusted'!C$2:K$100,9,FALSE)))</f>
        <v/>
      </c>
      <c r="F72" s="36" t="str">
        <f>IF(A72="","",IF(ISERROR(VLOOKUP(A72&amp;" "&amp;B72,'Race 4 adjusted'!C$3:K$100,9,FALSE)),"",VLOOKUP(A72&amp;" "&amp;B72,'Race 4 adjusted'!C$3:K$100,9,FALSE)))</f>
        <v/>
      </c>
      <c r="G72" s="36" t="str">
        <f>IF(A72="","",IF(ISERROR(VLOOKUP(A72&amp;" "&amp;B72,'Race 5 adjusted'!C$2:K$100,9,FALSE)),"",VLOOKUP(A72&amp;" "&amp;B72,'Race 5 adjusted'!C$2:K$100,9,FALSE)))</f>
        <v/>
      </c>
      <c r="H72" s="80" t="str">
        <f>IF(B72="","",IF(COUNT(C72:G72)&lt;O$1,"",IF(O$1=1,(AVERAGE(SMALL(C72:G72,1))),IF(O$1=2,(AVERAGE(SMALL(C72:G72,{1,2}))),(AVERAGE(SMALL(C72:G72,{1,2,3})))))))</f>
        <v/>
      </c>
      <c r="I72" s="76" t="str">
        <f t="shared" si="8"/>
        <v/>
      </c>
      <c r="J72" s="71" t="str">
        <f>IF(B72="","",IF(COUNT(C72:G72)&lt;2,"",(AVERAGE(SMALL(C72:G72,{1,2})))))</f>
        <v/>
      </c>
      <c r="K72" s="35" t="str">
        <f t="shared" si="9"/>
        <v/>
      </c>
      <c r="L72" s="36" t="str">
        <f t="shared" si="10"/>
        <v/>
      </c>
      <c r="M72" s="37" t="str">
        <f t="shared" si="11"/>
        <v/>
      </c>
    </row>
    <row r="73" spans="1:13" x14ac:dyDescent="0.15">
      <c r="A73" s="45"/>
      <c r="B73" s="46"/>
      <c r="C73" s="36" t="str">
        <f>IF(A73="","",IF(ISERROR(VLOOKUP(A73&amp;" "&amp;B73,'Race 1 adjusted'!C$2:K$100,9,FALSE)),"",VLOOKUP(A73&amp;" "&amp;B73,'Race 1 adjusted'!C$2:K$100,9,FALSE)))</f>
        <v/>
      </c>
      <c r="D73" s="36" t="str">
        <f>IF(A73="","",IF(ISERROR(VLOOKUP(A73&amp;" "&amp;B73,'Race 2 adjusted'!C$2:K$100,9,FALSE)),"",VLOOKUP(A73&amp;" "&amp;B73,'Race 2 adjusted'!C$2:K$100,9,FALSE)))</f>
        <v/>
      </c>
      <c r="E73" s="36" t="str">
        <f>IF(A73="","",IF(ISERROR(VLOOKUP(A73&amp;" "&amp;B73,'Race 3 adjusted'!C$2:K$100,9,FALSE)),"",VLOOKUP(A73&amp;" "&amp;B73,'Race 3 adjusted'!C$2:K$100,9,FALSE)))</f>
        <v/>
      </c>
      <c r="F73" s="36" t="str">
        <f>IF(A73="","",IF(ISERROR(VLOOKUP(A73&amp;" "&amp;B73,'Race 4 adjusted'!C$3:K$100,9,FALSE)),"",VLOOKUP(A73&amp;" "&amp;B73,'Race 4 adjusted'!C$3:K$100,9,FALSE)))</f>
        <v/>
      </c>
      <c r="G73" s="36" t="str">
        <f>IF(A73="","",IF(ISERROR(VLOOKUP(A73&amp;" "&amp;B73,'Race 5 adjusted'!C$2:K$100,9,FALSE)),"",VLOOKUP(A73&amp;" "&amp;B73,'Race 5 adjusted'!C$2:K$100,9,FALSE)))</f>
        <v/>
      </c>
      <c r="H73" s="80" t="str">
        <f>IF(B73="","",IF(COUNT(C73:G73)&lt;O$1,"",IF(O$1=1,(AVERAGE(SMALL(C73:G73,1))),IF(O$1=2,(AVERAGE(SMALL(C73:G73,{1,2}))),(AVERAGE(SMALL(C73:G73,{1,2,3})))))))</f>
        <v/>
      </c>
      <c r="I73" s="76" t="str">
        <f t="shared" si="8"/>
        <v/>
      </c>
      <c r="J73" s="71" t="str">
        <f>IF(B73="","",IF(COUNT(C73:G73)&lt;2,"",(AVERAGE(SMALL(C73:G73,{1,2})))))</f>
        <v/>
      </c>
      <c r="K73" s="35" t="str">
        <f t="shared" si="9"/>
        <v/>
      </c>
      <c r="L73" s="36" t="str">
        <f t="shared" si="10"/>
        <v/>
      </c>
      <c r="M73" s="37" t="str">
        <f t="shared" si="11"/>
        <v/>
      </c>
    </row>
    <row r="74" spans="1:13" x14ac:dyDescent="0.15">
      <c r="A74" s="43"/>
      <c r="B74" s="44"/>
      <c r="C74" s="36" t="str">
        <f>IF(A74="","",IF(ISERROR(VLOOKUP(A74&amp;" "&amp;B74,'Race 1 adjusted'!C$2:K$100,9,FALSE)),"",VLOOKUP(A74&amp;" "&amp;B74,'Race 1 adjusted'!C$2:K$100,9,FALSE)))</f>
        <v/>
      </c>
      <c r="D74" s="36" t="str">
        <f>IF(A74="","",IF(ISERROR(VLOOKUP(A74&amp;" "&amp;B74,'Race 2 adjusted'!C$2:K$100,9,FALSE)),"",VLOOKUP(A74&amp;" "&amp;B74,'Race 2 adjusted'!C$2:K$100,9,FALSE)))</f>
        <v/>
      </c>
      <c r="E74" s="36" t="str">
        <f>IF(A74="","",IF(ISERROR(VLOOKUP(A74&amp;" "&amp;B74,'Race 3 adjusted'!C$2:K$100,9,FALSE)),"",VLOOKUP(A74&amp;" "&amp;B74,'Race 3 adjusted'!C$2:K$100,9,FALSE)))</f>
        <v/>
      </c>
      <c r="F74" s="36" t="str">
        <f>IF(A74="","",IF(ISERROR(VLOOKUP(A74&amp;" "&amp;B74,'Race 4 adjusted'!C$3:K$100,9,FALSE)),"",VLOOKUP(A74&amp;" "&amp;B74,'Race 4 adjusted'!C$3:K$100,9,FALSE)))</f>
        <v/>
      </c>
      <c r="G74" s="36" t="str">
        <f>IF(A74="","",IF(ISERROR(VLOOKUP(A74&amp;" "&amp;B74,'Race 5 adjusted'!C$2:K$100,9,FALSE)),"",VLOOKUP(A74&amp;" "&amp;B74,'Race 5 adjusted'!C$2:K$100,9,FALSE)))</f>
        <v/>
      </c>
      <c r="H74" s="80" t="str">
        <f>IF(B74="","",IF(COUNT(C74:G74)&lt;O$1,"",IF(O$1=1,(AVERAGE(SMALL(C74:G74,1))),IF(O$1=2,(AVERAGE(SMALL(C74:G74,{1,2}))),(AVERAGE(SMALL(C74:G74,{1,2,3})))))))</f>
        <v/>
      </c>
      <c r="I74" s="76" t="str">
        <f t="shared" si="8"/>
        <v/>
      </c>
      <c r="J74" s="71" t="str">
        <f>IF(B74="","",IF(COUNT(C74:G74)&lt;2,"",(AVERAGE(SMALL(C74:G74,{1,2})))))</f>
        <v/>
      </c>
      <c r="K74" s="35" t="str">
        <f t="shared" si="9"/>
        <v/>
      </c>
      <c r="L74" s="36" t="str">
        <f t="shared" si="10"/>
        <v/>
      </c>
      <c r="M74" s="37" t="str">
        <f t="shared" si="11"/>
        <v/>
      </c>
    </row>
    <row r="75" spans="1:13" x14ac:dyDescent="0.15">
      <c r="A75" s="43"/>
      <c r="B75" s="44"/>
      <c r="C75" s="36" t="str">
        <f>IF(A75="","",IF(ISERROR(VLOOKUP(A75&amp;" "&amp;B75,'Race 1 adjusted'!C$2:K$100,9,FALSE)),"",VLOOKUP(A75&amp;" "&amp;B75,'Race 1 adjusted'!C$2:K$100,9,FALSE)))</f>
        <v/>
      </c>
      <c r="D75" s="36" t="str">
        <f>IF(A75="","",IF(ISERROR(VLOOKUP(A75&amp;" "&amp;B75,'Race 2 adjusted'!C$2:K$100,9,FALSE)),"",VLOOKUP(A75&amp;" "&amp;B75,'Race 2 adjusted'!C$2:K$100,9,FALSE)))</f>
        <v/>
      </c>
      <c r="E75" s="36" t="str">
        <f>IF(A75="","",IF(ISERROR(VLOOKUP(A75&amp;" "&amp;B75,'Race 3 adjusted'!C$2:K$100,9,FALSE)),"",VLOOKUP(A75&amp;" "&amp;B75,'Race 3 adjusted'!C$2:K$100,9,FALSE)))</f>
        <v/>
      </c>
      <c r="F75" s="36" t="str">
        <f>IF(A75="","",IF(ISERROR(VLOOKUP(A75&amp;" "&amp;B75,'Race 4 adjusted'!C$3:K$100,9,FALSE)),"",VLOOKUP(A75&amp;" "&amp;B75,'Race 4 adjusted'!C$3:K$100,9,FALSE)))</f>
        <v/>
      </c>
      <c r="G75" s="36" t="str">
        <f>IF(A75="","",IF(ISERROR(VLOOKUP(A75&amp;" "&amp;B75,'Race 5 adjusted'!C$2:K$100,9,FALSE)),"",VLOOKUP(A75&amp;" "&amp;B75,'Race 5 adjusted'!C$2:K$100,9,FALSE)))</f>
        <v/>
      </c>
      <c r="H75" s="80" t="str">
        <f>IF(B75="","",IF(COUNT(C75:G75)&lt;O$1,"",IF(O$1=1,(AVERAGE(SMALL(C75:G75,1))),IF(O$1=2,(AVERAGE(SMALL(C75:G75,{1,2}))),(AVERAGE(SMALL(C75:G75,{1,2,3})))))))</f>
        <v/>
      </c>
      <c r="I75" s="76" t="str">
        <f t="shared" si="8"/>
        <v/>
      </c>
      <c r="J75" s="71" t="str">
        <f>IF(B75="","",IF(COUNT(C75:G75)&lt;2,"",(AVERAGE(SMALL(C75:G75,{1,2})))))</f>
        <v/>
      </c>
      <c r="K75" s="35" t="str">
        <f t="shared" si="9"/>
        <v/>
      </c>
      <c r="L75" s="36" t="str">
        <f t="shared" si="10"/>
        <v/>
      </c>
      <c r="M75" s="37" t="str">
        <f t="shared" si="11"/>
        <v/>
      </c>
    </row>
    <row r="76" spans="1:13" x14ac:dyDescent="0.15">
      <c r="A76" s="45"/>
      <c r="B76" s="46"/>
      <c r="C76" s="36" t="str">
        <f>IF(A76="","",IF(ISERROR(VLOOKUP(A76&amp;" "&amp;B76,'Race 1 adjusted'!C$2:K$100,9,FALSE)),"",VLOOKUP(A76&amp;" "&amp;B76,'Race 1 adjusted'!C$2:K$100,9,FALSE)))</f>
        <v/>
      </c>
      <c r="D76" s="36" t="str">
        <f>IF(A76="","",IF(ISERROR(VLOOKUP(A76&amp;" "&amp;B76,'Race 2 adjusted'!C$2:K$100,9,FALSE)),"",VLOOKUP(A76&amp;" "&amp;B76,'Race 2 adjusted'!C$2:K$100,9,FALSE)))</f>
        <v/>
      </c>
      <c r="E76" s="36" t="str">
        <f>IF(A76="","",IF(ISERROR(VLOOKUP(A76&amp;" "&amp;B76,'Race 3 adjusted'!C$2:K$100,9,FALSE)),"",VLOOKUP(A76&amp;" "&amp;B76,'Race 3 adjusted'!C$2:K$100,9,FALSE)))</f>
        <v/>
      </c>
      <c r="F76" s="36" t="str">
        <f>IF(A76="","",IF(ISERROR(VLOOKUP(A76&amp;" "&amp;B76,'Race 4 adjusted'!C$3:K$100,9,FALSE)),"",VLOOKUP(A76&amp;" "&amp;B76,'Race 4 adjusted'!C$3:K$100,9,FALSE)))</f>
        <v/>
      </c>
      <c r="G76" s="36" t="str">
        <f>IF(A76="","",IF(ISERROR(VLOOKUP(A76&amp;" "&amp;B76,'Race 5 adjusted'!C$2:K$100,9,FALSE)),"",VLOOKUP(A76&amp;" "&amp;B76,'Race 5 adjusted'!C$2:K$100,9,FALSE)))</f>
        <v/>
      </c>
      <c r="H76" s="80" t="str">
        <f>IF(B76="","",IF(COUNT(C76:G76)&lt;O$1,"",IF(O$1=1,(AVERAGE(SMALL(C76:G76,1))),IF(O$1=2,(AVERAGE(SMALL(C76:G76,{1,2}))),(AVERAGE(SMALL(C76:G76,{1,2,3})))))))</f>
        <v/>
      </c>
      <c r="I76" s="76" t="str">
        <f t="shared" si="8"/>
        <v/>
      </c>
      <c r="J76" s="71" t="str">
        <f>IF(B76="","",IF(COUNT(C76:G76)&lt;2,"",(AVERAGE(SMALL(C76:G76,{1,2})))))</f>
        <v/>
      </c>
      <c r="K76" s="35" t="str">
        <f t="shared" si="9"/>
        <v/>
      </c>
      <c r="L76" s="36" t="str">
        <f t="shared" si="10"/>
        <v/>
      </c>
      <c r="M76" s="37" t="str">
        <f t="shared" si="11"/>
        <v/>
      </c>
    </row>
    <row r="77" spans="1:13" x14ac:dyDescent="0.15">
      <c r="A77" s="45"/>
      <c r="B77" s="46"/>
      <c r="C77" s="36" t="str">
        <f>IF(A77="","",IF(ISERROR(VLOOKUP(A77&amp;" "&amp;B77,'Race 1 adjusted'!C$2:K$100,9,FALSE)),"",VLOOKUP(A77&amp;" "&amp;B77,'Race 1 adjusted'!C$2:K$100,9,FALSE)))</f>
        <v/>
      </c>
      <c r="D77" s="36" t="str">
        <f>IF(A77="","",IF(ISERROR(VLOOKUP(A77&amp;" "&amp;B77,'Race 2 adjusted'!C$2:K$100,9,FALSE)),"",VLOOKUP(A77&amp;" "&amp;B77,'Race 2 adjusted'!C$2:K$100,9,FALSE)))</f>
        <v/>
      </c>
      <c r="E77" s="36" t="str">
        <f>IF(A77="","",IF(ISERROR(VLOOKUP(A77&amp;" "&amp;B77,'Race 3 adjusted'!C$2:K$100,9,FALSE)),"",VLOOKUP(A77&amp;" "&amp;B77,'Race 3 adjusted'!C$2:K$100,9,FALSE)))</f>
        <v/>
      </c>
      <c r="F77" s="36" t="str">
        <f>IF(A77="","",IF(ISERROR(VLOOKUP(A77&amp;" "&amp;B77,'Race 4 adjusted'!C$3:K$100,9,FALSE)),"",VLOOKUP(A77&amp;" "&amp;B77,'Race 4 adjusted'!C$3:K$100,9,FALSE)))</f>
        <v/>
      </c>
      <c r="G77" s="36" t="str">
        <f>IF(A77="","",IF(ISERROR(VLOOKUP(A77&amp;" "&amp;B77,'Race 5 adjusted'!C$2:K$100,9,FALSE)),"",VLOOKUP(A77&amp;" "&amp;B77,'Race 5 adjusted'!C$2:K$100,9,FALSE)))</f>
        <v/>
      </c>
      <c r="H77" s="80" t="str">
        <f>IF(B77="","",IF(COUNT(C77:G77)&lt;O$1,"",IF(O$1=1,(AVERAGE(SMALL(C77:G77,1))),IF(O$1=2,(AVERAGE(SMALL(C77:G77,{1,2}))),(AVERAGE(SMALL(C77:G77,{1,2,3})))))))</f>
        <v/>
      </c>
      <c r="I77" s="76" t="str">
        <f t="shared" si="8"/>
        <v/>
      </c>
      <c r="J77" s="71" t="str">
        <f>IF(B77="","",IF(COUNT(C77:G77)&lt;2,"",(AVERAGE(SMALL(C77:G77,{1,2})))))</f>
        <v/>
      </c>
      <c r="K77" s="35" t="str">
        <f t="shared" si="9"/>
        <v/>
      </c>
      <c r="L77" s="36" t="str">
        <f t="shared" si="10"/>
        <v/>
      </c>
      <c r="M77" s="37" t="str">
        <f t="shared" si="11"/>
        <v/>
      </c>
    </row>
    <row r="78" spans="1:13" x14ac:dyDescent="0.15">
      <c r="A78" s="59"/>
      <c r="B78" s="60"/>
      <c r="C78" s="36" t="str">
        <f>IF(A78="","",IF(ISERROR(VLOOKUP(A78&amp;" "&amp;B78,'Race 1 adjusted'!C$2:K$100,9,FALSE)),"",VLOOKUP(A78&amp;" "&amp;B78,'Race 1 adjusted'!C$2:K$100,9,FALSE)))</f>
        <v/>
      </c>
      <c r="D78" s="36" t="str">
        <f>IF(A78="","",IF(ISERROR(VLOOKUP(A78&amp;" "&amp;B78,'Race 2 adjusted'!C$2:K$100,9,FALSE)),"",VLOOKUP(A78&amp;" "&amp;B78,'Race 2 adjusted'!C$2:K$100,9,FALSE)))</f>
        <v/>
      </c>
      <c r="E78" s="36" t="str">
        <f>IF(A78="","",IF(ISERROR(VLOOKUP(A78&amp;" "&amp;B78,'Race 3 adjusted'!C$2:K$100,9,FALSE)),"",VLOOKUP(A78&amp;" "&amp;B78,'Race 3 adjusted'!C$2:K$100,9,FALSE)))</f>
        <v/>
      </c>
      <c r="F78" s="36" t="str">
        <f>IF(A78="","",IF(ISERROR(VLOOKUP(A78&amp;" "&amp;B78,'Race 4 adjusted'!C$3:K$100,9,FALSE)),"",VLOOKUP(A78&amp;" "&amp;B78,'Race 4 adjusted'!C$3:K$100,9,FALSE)))</f>
        <v/>
      </c>
      <c r="G78" s="36" t="str">
        <f>IF(A78="","",IF(ISERROR(VLOOKUP(A78&amp;" "&amp;B78,'Race 5 adjusted'!C$2:K$100,9,FALSE)),"",VLOOKUP(A78&amp;" "&amp;B78,'Race 5 adjusted'!C$2:K$100,9,FALSE)))</f>
        <v/>
      </c>
      <c r="H78" s="80" t="str">
        <f>IF(B78="","",IF(COUNT(C78:G78)&lt;O$1,"",IF(O$1=1,(AVERAGE(SMALL(C78:G78,1))),IF(O$1=2,(AVERAGE(SMALL(C78:G78,{1,2}))),(AVERAGE(SMALL(C78:G78,{1,2,3})))))))</f>
        <v/>
      </c>
      <c r="I78" s="76" t="str">
        <f t="shared" si="8"/>
        <v/>
      </c>
      <c r="J78" s="71" t="str">
        <f>IF(B78="","",IF(COUNT(C78:G78)&lt;2,"",(AVERAGE(SMALL(C78:G78,{1,2})))))</f>
        <v/>
      </c>
      <c r="K78" s="35" t="str">
        <f t="shared" si="9"/>
        <v/>
      </c>
      <c r="L78" s="36" t="str">
        <f t="shared" si="10"/>
        <v/>
      </c>
      <c r="M78" s="37" t="str">
        <f t="shared" si="11"/>
        <v/>
      </c>
    </row>
    <row r="79" spans="1:13" x14ac:dyDescent="0.15">
      <c r="A79" s="43"/>
      <c r="B79" s="44"/>
      <c r="C79" s="36" t="str">
        <f>IF(A79="","",IF(ISERROR(VLOOKUP(A79&amp;" "&amp;B79,'Race 1 adjusted'!C$2:K$100,9,FALSE)),"",VLOOKUP(A79&amp;" "&amp;B79,'Race 1 adjusted'!C$2:K$100,9,FALSE)))</f>
        <v/>
      </c>
      <c r="D79" s="36" t="str">
        <f>IF(A79="","",IF(ISERROR(VLOOKUP(A79&amp;" "&amp;B79,'Race 2 adjusted'!C$2:K$100,9,FALSE)),"",VLOOKUP(A79&amp;" "&amp;B79,'Race 2 adjusted'!C$2:K$100,9,FALSE)))</f>
        <v/>
      </c>
      <c r="E79" s="36" t="str">
        <f>IF(A79="","",IF(ISERROR(VLOOKUP(A79&amp;" "&amp;B79,'Race 3 adjusted'!C$2:K$100,9,FALSE)),"",VLOOKUP(A79&amp;" "&amp;B79,'Race 3 adjusted'!C$2:K$100,9,FALSE)))</f>
        <v/>
      </c>
      <c r="F79" s="36" t="str">
        <f>IF(A79="","",IF(ISERROR(VLOOKUP(A79&amp;" "&amp;B79,'Race 4 adjusted'!C$3:K$100,9,FALSE)),"",VLOOKUP(A79&amp;" "&amp;B79,'Race 4 adjusted'!C$3:K$100,9,FALSE)))</f>
        <v/>
      </c>
      <c r="G79" s="36" t="str">
        <f>IF(A79="","",IF(ISERROR(VLOOKUP(A79&amp;" "&amp;B79,'Race 5 adjusted'!C$2:K$100,9,FALSE)),"",VLOOKUP(A79&amp;" "&amp;B79,'Race 5 adjusted'!C$2:K$100,9,FALSE)))</f>
        <v/>
      </c>
      <c r="H79" s="80" t="str">
        <f>IF(B79="","",IF(COUNT(C79:G79)&lt;O$1,"",IF(O$1=1,(AVERAGE(SMALL(C79:G79,1))),IF(O$1=2,(AVERAGE(SMALL(C79:G79,{1,2}))),(AVERAGE(SMALL(C79:G79,{1,2,3})))))))</f>
        <v/>
      </c>
      <c r="I79" s="76" t="str">
        <f t="shared" si="8"/>
        <v/>
      </c>
      <c r="J79" s="71" t="str">
        <f>IF(B79="","",IF(COUNT(C79:G79)&lt;2,"",(AVERAGE(SMALL(C79:G79,{1,2})))))</f>
        <v/>
      </c>
      <c r="K79" s="35" t="str">
        <f t="shared" si="9"/>
        <v/>
      </c>
      <c r="L79" s="36" t="str">
        <f t="shared" si="10"/>
        <v/>
      </c>
      <c r="M79" s="37" t="str">
        <f t="shared" si="11"/>
        <v/>
      </c>
    </row>
    <row r="80" spans="1:13" x14ac:dyDescent="0.15">
      <c r="A80" s="43"/>
      <c r="B80" s="44"/>
      <c r="C80" s="36" t="str">
        <f>IF(A80="","",IF(ISERROR(VLOOKUP(A80&amp;" "&amp;B80,'Race 1 adjusted'!C$2:K$100,9,FALSE)),"",VLOOKUP(A80&amp;" "&amp;B80,'Race 1 adjusted'!C$2:K$100,9,FALSE)))</f>
        <v/>
      </c>
      <c r="D80" s="36" t="str">
        <f>IF(A80="","",IF(ISERROR(VLOOKUP(A80&amp;" "&amp;B80,'Race 2 adjusted'!C$2:K$100,9,FALSE)),"",VLOOKUP(A80&amp;" "&amp;B80,'Race 2 adjusted'!C$2:K$100,9,FALSE)))</f>
        <v/>
      </c>
      <c r="E80" s="36" t="str">
        <f>IF(A80="","",IF(ISERROR(VLOOKUP(A80&amp;" "&amp;B80,'Race 3 adjusted'!C$2:K$100,9,FALSE)),"",VLOOKUP(A80&amp;" "&amp;B80,'Race 3 adjusted'!C$2:K$100,9,FALSE)))</f>
        <v/>
      </c>
      <c r="F80" s="36" t="str">
        <f>IF(A80="","",IF(ISERROR(VLOOKUP(A80&amp;" "&amp;B80,'Race 4 adjusted'!C$3:K$100,9,FALSE)),"",VLOOKUP(A80&amp;" "&amp;B80,'Race 4 adjusted'!C$3:K$100,9,FALSE)))</f>
        <v/>
      </c>
      <c r="G80" s="36" t="str">
        <f>IF(A80="","",IF(ISERROR(VLOOKUP(A80&amp;" "&amp;B80,'Race 5 adjusted'!C$2:K$100,9,FALSE)),"",VLOOKUP(A80&amp;" "&amp;B80,'Race 5 adjusted'!C$2:K$100,9,FALSE)))</f>
        <v/>
      </c>
      <c r="H80" s="80" t="str">
        <f>IF(B80="","",IF(COUNT(C80:G80)&lt;O$1,"",IF(O$1=1,(AVERAGE(SMALL(C80:G80,1))),IF(O$1=2,(AVERAGE(SMALL(C80:G80,{1,2}))),(AVERAGE(SMALL(C80:G80,{1,2,3})))))))</f>
        <v/>
      </c>
      <c r="I80" s="76" t="str">
        <f t="shared" si="8"/>
        <v/>
      </c>
      <c r="J80" s="71" t="str">
        <f>IF(B80="","",IF(COUNT(C80:G80)&lt;2,"",(AVERAGE(SMALL(C80:G80,{1,2})))))</f>
        <v/>
      </c>
      <c r="K80" s="35" t="str">
        <f t="shared" si="9"/>
        <v/>
      </c>
      <c r="L80" s="36" t="str">
        <f t="shared" si="10"/>
        <v/>
      </c>
      <c r="M80" s="37" t="str">
        <f t="shared" si="11"/>
        <v/>
      </c>
    </row>
    <row r="81" spans="1:13" x14ac:dyDescent="0.15">
      <c r="A81" s="45"/>
      <c r="B81" s="46"/>
      <c r="C81" s="36" t="str">
        <f>IF(A81="","",IF(ISERROR(VLOOKUP(A81&amp;" "&amp;B81,'Race 1 adjusted'!C$2:K$100,9,FALSE)),"",VLOOKUP(A81&amp;" "&amp;B81,'Race 1 adjusted'!C$2:K$100,9,FALSE)))</f>
        <v/>
      </c>
      <c r="D81" s="36" t="str">
        <f>IF(A81="","",IF(ISERROR(VLOOKUP(A81&amp;" "&amp;B81,'Race 2 adjusted'!C$2:K$100,9,FALSE)),"",VLOOKUP(A81&amp;" "&amp;B81,'Race 2 adjusted'!C$2:K$100,9,FALSE)))</f>
        <v/>
      </c>
      <c r="E81" s="36" t="str">
        <f>IF(A81="","",IF(ISERROR(VLOOKUP(A81&amp;" "&amp;B81,'Race 3 adjusted'!C$2:K$100,9,FALSE)),"",VLOOKUP(A81&amp;" "&amp;B81,'Race 3 adjusted'!C$2:K$100,9,FALSE)))</f>
        <v/>
      </c>
      <c r="F81" s="36" t="str">
        <f>IF(A81="","",IF(ISERROR(VLOOKUP(A81&amp;" "&amp;B81,'Race 4 adjusted'!C$3:K$100,9,FALSE)),"",VLOOKUP(A81&amp;" "&amp;B81,'Race 4 adjusted'!C$3:K$100,9,FALSE)))</f>
        <v/>
      </c>
      <c r="G81" s="36" t="str">
        <f>IF(A81="","",IF(ISERROR(VLOOKUP(A81&amp;" "&amp;B81,'Race 5 adjusted'!C$2:K$100,9,FALSE)),"",VLOOKUP(A81&amp;" "&amp;B81,'Race 5 adjusted'!C$2:K$100,9,FALSE)))</f>
        <v/>
      </c>
      <c r="H81" s="80" t="str">
        <f>IF(B81="","",IF(COUNT(C81:G81)&lt;O$1,"",IF(O$1=1,(AVERAGE(SMALL(C81:G81,1))),IF(O$1=2,(AVERAGE(SMALL(C81:G81,{1,2}))),(AVERAGE(SMALL(C81:G81,{1,2,3})))))))</f>
        <v/>
      </c>
      <c r="I81" s="76" t="str">
        <f t="shared" si="8"/>
        <v/>
      </c>
      <c r="J81" s="71" t="str">
        <f>IF(B81="","",IF(COUNT(C81:G81)&lt;2,"",(AVERAGE(SMALL(C81:G81,{1,2})))))</f>
        <v/>
      </c>
      <c r="K81" s="35" t="str">
        <f t="shared" si="9"/>
        <v/>
      </c>
      <c r="L81" s="36" t="str">
        <f t="shared" si="10"/>
        <v/>
      </c>
      <c r="M81" s="37" t="str">
        <f t="shared" si="11"/>
        <v/>
      </c>
    </row>
    <row r="82" spans="1:13" x14ac:dyDescent="0.15">
      <c r="A82" s="43"/>
      <c r="B82" s="44"/>
      <c r="C82" s="36" t="str">
        <f>IF(A82="","",IF(ISERROR(VLOOKUP(A82&amp;" "&amp;B82,'Race 1 adjusted'!C$2:K$100,9,FALSE)),"",VLOOKUP(A82&amp;" "&amp;B82,'Race 1 adjusted'!C$2:K$100,9,FALSE)))</f>
        <v/>
      </c>
      <c r="D82" s="36" t="str">
        <f>IF(A82="","",IF(ISERROR(VLOOKUP(A82&amp;" "&amp;B82,'Race 2 adjusted'!C$2:K$100,9,FALSE)),"",VLOOKUP(A82&amp;" "&amp;B82,'Race 2 adjusted'!C$2:K$100,9,FALSE)))</f>
        <v/>
      </c>
      <c r="E82" s="36" t="str">
        <f>IF(A82="","",IF(ISERROR(VLOOKUP(A82&amp;" "&amp;B82,'Race 3 adjusted'!C$2:K$100,9,FALSE)),"",VLOOKUP(A82&amp;" "&amp;B82,'Race 3 adjusted'!C$2:K$100,9,FALSE)))</f>
        <v/>
      </c>
      <c r="F82" s="36" t="str">
        <f>IF(A82="","",IF(ISERROR(VLOOKUP(A82&amp;" "&amp;B82,'Race 4 adjusted'!C$3:K$100,9,FALSE)),"",VLOOKUP(A82&amp;" "&amp;B82,'Race 4 adjusted'!C$3:K$100,9,FALSE)))</f>
        <v/>
      </c>
      <c r="G82" s="36" t="str">
        <f>IF(A82="","",IF(ISERROR(VLOOKUP(A82&amp;" "&amp;B82,'Race 5 adjusted'!C$2:K$100,9,FALSE)),"",VLOOKUP(A82&amp;" "&amp;B82,'Race 5 adjusted'!C$2:K$100,9,FALSE)))</f>
        <v/>
      </c>
      <c r="H82" s="80" t="str">
        <f>IF(B82="","",IF(COUNT(C82:G82)&lt;O$1,"",IF(O$1=1,(AVERAGE(SMALL(C82:G82,1))),IF(O$1=2,(AVERAGE(SMALL(C82:G82,{1,2}))),(AVERAGE(SMALL(C82:G82,{1,2,3})))))))</f>
        <v/>
      </c>
      <c r="I82" s="76" t="str">
        <f t="shared" si="8"/>
        <v/>
      </c>
      <c r="J82" s="71" t="str">
        <f>IF(B82="","",IF(COUNT(C82:G82)&lt;2,"",(AVERAGE(SMALL(C82:G82,{1,2})))))</f>
        <v/>
      </c>
      <c r="K82" s="35" t="str">
        <f t="shared" si="9"/>
        <v/>
      </c>
      <c r="L82" s="36" t="str">
        <f t="shared" si="10"/>
        <v/>
      </c>
      <c r="M82" s="37" t="str">
        <f t="shared" si="11"/>
        <v/>
      </c>
    </row>
    <row r="83" spans="1:13" x14ac:dyDescent="0.15">
      <c r="A83" s="45"/>
      <c r="B83" s="46"/>
      <c r="C83" s="36" t="str">
        <f>IF(A83="","",IF(ISERROR(VLOOKUP(A83&amp;" "&amp;B83,'Race 1 adjusted'!C$2:K$100,9,FALSE)),"",VLOOKUP(A83&amp;" "&amp;B83,'Race 1 adjusted'!C$2:K$100,9,FALSE)))</f>
        <v/>
      </c>
      <c r="D83" s="36" t="str">
        <f>IF(A83="","",IF(ISERROR(VLOOKUP(A83&amp;" "&amp;B83,'Race 2 adjusted'!C$2:K$100,9,FALSE)),"",VLOOKUP(A83&amp;" "&amp;B83,'Race 2 adjusted'!C$2:K$100,9,FALSE)))</f>
        <v/>
      </c>
      <c r="E83" s="36" t="str">
        <f>IF(A83="","",IF(ISERROR(VLOOKUP(A83&amp;" "&amp;B83,'Race 3 adjusted'!C$2:K$100,9,FALSE)),"",VLOOKUP(A83&amp;" "&amp;B83,'Race 3 adjusted'!C$2:K$100,9,FALSE)))</f>
        <v/>
      </c>
      <c r="F83" s="36" t="str">
        <f>IF(A83="","",IF(ISERROR(VLOOKUP(A83&amp;" "&amp;B83,'Race 4 adjusted'!C$3:K$100,9,FALSE)),"",VLOOKUP(A83&amp;" "&amp;B83,'Race 4 adjusted'!C$3:K$100,9,FALSE)))</f>
        <v/>
      </c>
      <c r="G83" s="36" t="str">
        <f>IF(A83="","",IF(ISERROR(VLOOKUP(A83&amp;" "&amp;B83,'Race 5 adjusted'!C$2:K$100,9,FALSE)),"",VLOOKUP(A83&amp;" "&amp;B83,'Race 5 adjusted'!C$2:K$100,9,FALSE)))</f>
        <v/>
      </c>
      <c r="H83" s="80" t="str">
        <f>IF(B83="","",IF(COUNT(C83:G83)&lt;O$1,"",IF(O$1=1,(AVERAGE(SMALL(C83:G83,1))),IF(O$1=2,(AVERAGE(SMALL(C83:G83,{1,2}))),(AVERAGE(SMALL(C83:G83,{1,2,3})))))))</f>
        <v/>
      </c>
      <c r="I83" s="76" t="str">
        <f t="shared" si="8"/>
        <v/>
      </c>
      <c r="J83" s="71" t="str">
        <f>IF(B83="","",IF(COUNT(C83:G83)&lt;2,"",(AVERAGE(SMALL(C83:G83,{1,2})))))</f>
        <v/>
      </c>
      <c r="K83" s="35" t="str">
        <f t="shared" si="9"/>
        <v/>
      </c>
      <c r="L83" s="36" t="str">
        <f t="shared" si="10"/>
        <v/>
      </c>
      <c r="M83" s="37" t="str">
        <f t="shared" si="11"/>
        <v/>
      </c>
    </row>
    <row r="84" spans="1:13" x14ac:dyDescent="0.15">
      <c r="A84" s="43"/>
      <c r="B84" s="44"/>
      <c r="C84" s="36" t="str">
        <f>IF(A84="","",IF(ISERROR(VLOOKUP(A84&amp;" "&amp;B84,'Race 1 adjusted'!C$2:K$100,9,FALSE)),"",VLOOKUP(A84&amp;" "&amp;B84,'Race 1 adjusted'!C$2:K$100,9,FALSE)))</f>
        <v/>
      </c>
      <c r="D84" s="36" t="str">
        <f>IF(A84="","",IF(ISERROR(VLOOKUP(A84&amp;" "&amp;B84,'Race 2 adjusted'!C$2:K$100,9,FALSE)),"",VLOOKUP(A84&amp;" "&amp;B84,'Race 2 adjusted'!C$2:K$100,9,FALSE)))</f>
        <v/>
      </c>
      <c r="E84" s="36" t="str">
        <f>IF(A84="","",IF(ISERROR(VLOOKUP(A84&amp;" "&amp;B84,'Race 3 adjusted'!C$2:K$100,9,FALSE)),"",VLOOKUP(A84&amp;" "&amp;B84,'Race 3 adjusted'!C$2:K$100,9,FALSE)))</f>
        <v/>
      </c>
      <c r="F84" s="36" t="str">
        <f>IF(A84="","",IF(ISERROR(VLOOKUP(A84&amp;" "&amp;B84,'Race 4 adjusted'!C$3:K$100,9,FALSE)),"",VLOOKUP(A84&amp;" "&amp;B84,'Race 4 adjusted'!C$3:K$100,9,FALSE)))</f>
        <v/>
      </c>
      <c r="G84" s="36" t="str">
        <f>IF(A84="","",IF(ISERROR(VLOOKUP(A84&amp;" "&amp;B84,'Race 5 adjusted'!C$2:K$100,9,FALSE)),"",VLOOKUP(A84&amp;" "&amp;B84,'Race 5 adjusted'!C$2:K$100,9,FALSE)))</f>
        <v/>
      </c>
      <c r="H84" s="80" t="str">
        <f>IF(B84="","",IF(COUNT(C84:G84)&lt;O$1,"",IF(O$1=1,(AVERAGE(SMALL(C84:G84,1))),IF(O$1=2,(AVERAGE(SMALL(C84:G84,{1,2}))),(AVERAGE(SMALL(C84:G84,{1,2,3})))))))</f>
        <v/>
      </c>
      <c r="I84" s="76" t="str">
        <f t="shared" si="8"/>
        <v/>
      </c>
      <c r="J84" s="71" t="str">
        <f>IF(B84="","",IF(COUNT(C84:G84)&lt;2,"",(AVERAGE(SMALL(C84:G84,{1,2})))))</f>
        <v/>
      </c>
      <c r="K84" s="35" t="str">
        <f t="shared" si="9"/>
        <v/>
      </c>
      <c r="L84" s="36" t="str">
        <f t="shared" si="10"/>
        <v/>
      </c>
      <c r="M84" s="37" t="str">
        <f t="shared" si="11"/>
        <v/>
      </c>
    </row>
    <row r="85" spans="1:13" x14ac:dyDescent="0.15">
      <c r="A85" s="43"/>
      <c r="B85" s="44"/>
      <c r="C85" s="36" t="str">
        <f>IF(A85="","",IF(ISERROR(VLOOKUP(A85&amp;" "&amp;B85,'Race 1 adjusted'!C$2:K$100,9,FALSE)),"",VLOOKUP(A85&amp;" "&amp;B85,'Race 1 adjusted'!C$2:K$100,9,FALSE)))</f>
        <v/>
      </c>
      <c r="D85" s="36" t="str">
        <f>IF(A85="","",IF(ISERROR(VLOOKUP(A85&amp;" "&amp;B85,'Race 2 adjusted'!C$2:K$100,9,FALSE)),"",VLOOKUP(A85&amp;" "&amp;B85,'Race 2 adjusted'!C$2:K$100,9,FALSE)))</f>
        <v/>
      </c>
      <c r="E85" s="36" t="str">
        <f>IF(A85="","",IF(ISERROR(VLOOKUP(A85&amp;" "&amp;B85,'Race 3 adjusted'!C$2:K$100,9,FALSE)),"",VLOOKUP(A85&amp;" "&amp;B85,'Race 3 adjusted'!C$2:K$100,9,FALSE)))</f>
        <v/>
      </c>
      <c r="F85" s="36" t="str">
        <f>IF(A85="","",IF(ISERROR(VLOOKUP(A85&amp;" "&amp;B85,'Race 4 adjusted'!C$3:K$100,9,FALSE)),"",VLOOKUP(A85&amp;" "&amp;B85,'Race 4 adjusted'!C$3:K$100,9,FALSE)))</f>
        <v/>
      </c>
      <c r="G85" s="36" t="str">
        <f>IF(A85="","",IF(ISERROR(VLOOKUP(A85&amp;" "&amp;B85,'Race 5 adjusted'!C$2:K$100,9,FALSE)),"",VLOOKUP(A85&amp;" "&amp;B85,'Race 5 adjusted'!C$2:K$100,9,FALSE)))</f>
        <v/>
      </c>
      <c r="H85" s="80" t="str">
        <f>IF(B85="","",IF(COUNT(C85:G85)&lt;O$1,"",IF(O$1=1,(AVERAGE(SMALL(C85:G85,1))),IF(O$1=2,(AVERAGE(SMALL(C85:G85,{1,2}))),(AVERAGE(SMALL(C85:G85,{1,2,3})))))))</f>
        <v/>
      </c>
      <c r="I85" s="76" t="str">
        <f t="shared" si="8"/>
        <v/>
      </c>
      <c r="J85" s="71" t="str">
        <f>IF(B85="","",IF(COUNT(C85:G85)&lt;2,"",(AVERAGE(SMALL(C85:G85,{1,2})))))</f>
        <v/>
      </c>
      <c r="K85" s="35" t="str">
        <f t="shared" si="9"/>
        <v/>
      </c>
      <c r="L85" s="36" t="str">
        <f t="shared" si="10"/>
        <v/>
      </c>
      <c r="M85" s="37" t="str">
        <f t="shared" si="11"/>
        <v/>
      </c>
    </row>
    <row r="86" spans="1:13" x14ac:dyDescent="0.15">
      <c r="A86" s="59"/>
      <c r="B86" s="60"/>
      <c r="C86" s="36" t="str">
        <f>IF(A86="","",IF(ISERROR(VLOOKUP(A86&amp;" "&amp;B86,'Race 1 adjusted'!C$2:K$100,9,FALSE)),"",VLOOKUP(A86&amp;" "&amp;B86,'Race 1 adjusted'!C$2:K$100,9,FALSE)))</f>
        <v/>
      </c>
      <c r="D86" s="36" t="str">
        <f>IF(A86="","",IF(ISERROR(VLOOKUP(A86&amp;" "&amp;B86,'Race 2 adjusted'!C$2:K$100,9,FALSE)),"",VLOOKUP(A86&amp;" "&amp;B86,'Race 2 adjusted'!C$2:K$100,9,FALSE)))</f>
        <v/>
      </c>
      <c r="E86" s="36" t="str">
        <f>IF(A86="","",IF(ISERROR(VLOOKUP(A86&amp;" "&amp;B86,'Race 3 adjusted'!C$2:K$100,9,FALSE)),"",VLOOKUP(A86&amp;" "&amp;B86,'Race 3 adjusted'!C$2:K$100,9,FALSE)))</f>
        <v/>
      </c>
      <c r="F86" s="36" t="str">
        <f>IF(A86="","",IF(ISERROR(VLOOKUP(A86&amp;" "&amp;B86,'Race 4 adjusted'!C$3:K$100,9,FALSE)),"",VLOOKUP(A86&amp;" "&amp;B86,'Race 4 adjusted'!C$3:K$100,9,FALSE)))</f>
        <v/>
      </c>
      <c r="G86" s="36" t="str">
        <f>IF(A86="","",IF(ISERROR(VLOOKUP(A86&amp;" "&amp;B86,'Race 5 adjusted'!C$2:K$100,9,FALSE)),"",VLOOKUP(A86&amp;" "&amp;B86,'Race 5 adjusted'!C$2:K$100,9,FALSE)))</f>
        <v/>
      </c>
      <c r="H86" s="80" t="str">
        <f>IF(B86="","",IF(COUNT(C86:G86)&lt;O$1,"",IF(O$1=1,(AVERAGE(SMALL(C86:G86,1))),IF(O$1=2,(AVERAGE(SMALL(C86:G86,{1,2}))),(AVERAGE(SMALL(C86:G86,{1,2,3})))))))</f>
        <v/>
      </c>
      <c r="I86" s="76" t="str">
        <f t="shared" si="8"/>
        <v/>
      </c>
      <c r="J86" s="71" t="str">
        <f>IF(B86="","",IF(COUNT(C86:G86)&lt;2,"",(AVERAGE(SMALL(C86:G86,{1,2})))))</f>
        <v/>
      </c>
      <c r="K86" s="35" t="str">
        <f t="shared" si="9"/>
        <v/>
      </c>
      <c r="L86" s="36" t="str">
        <f t="shared" si="10"/>
        <v/>
      </c>
      <c r="M86" s="37" t="str">
        <f t="shared" si="11"/>
        <v/>
      </c>
    </row>
    <row r="87" spans="1:13" x14ac:dyDescent="0.15">
      <c r="A87" s="45"/>
      <c r="B87" s="46"/>
      <c r="C87" s="36" t="str">
        <f>IF(A87="","",IF(ISERROR(VLOOKUP(A87&amp;" "&amp;B87,'Race 1 adjusted'!C$2:K$100,9,FALSE)),"",VLOOKUP(A87&amp;" "&amp;B87,'Race 1 adjusted'!C$2:K$100,9,FALSE)))</f>
        <v/>
      </c>
      <c r="D87" s="36" t="str">
        <f>IF(A87="","",IF(ISERROR(VLOOKUP(A87&amp;" "&amp;B87,'Race 2 adjusted'!C$2:K$100,9,FALSE)),"",VLOOKUP(A87&amp;" "&amp;B87,'Race 2 adjusted'!C$2:K$100,9,FALSE)))</f>
        <v/>
      </c>
      <c r="E87" s="36" t="str">
        <f>IF(A87="","",IF(ISERROR(VLOOKUP(A87&amp;" "&amp;B87,'Race 3 adjusted'!C$2:K$100,9,FALSE)),"",VLOOKUP(A87&amp;" "&amp;B87,'Race 3 adjusted'!C$2:K$100,9,FALSE)))</f>
        <v/>
      </c>
      <c r="F87" s="36" t="str">
        <f>IF(A87="","",IF(ISERROR(VLOOKUP(A87&amp;" "&amp;B87,'Race 4 adjusted'!C$3:K$100,9,FALSE)),"",VLOOKUP(A87&amp;" "&amp;B87,'Race 4 adjusted'!C$3:K$100,9,FALSE)))</f>
        <v/>
      </c>
      <c r="G87" s="36" t="str">
        <f>IF(A87="","",IF(ISERROR(VLOOKUP(A87&amp;" "&amp;B87,'Race 5 adjusted'!C$2:K$100,9,FALSE)),"",VLOOKUP(A87&amp;" "&amp;B87,'Race 5 adjusted'!C$2:K$100,9,FALSE)))</f>
        <v/>
      </c>
      <c r="H87" s="80" t="str">
        <f>IF(B87="","",IF(COUNT(C87:G87)&lt;O$1,"",IF(O$1=1,(AVERAGE(SMALL(C87:G87,1))),IF(O$1=2,(AVERAGE(SMALL(C87:G87,{1,2}))),(AVERAGE(SMALL(C87:G87,{1,2,3})))))))</f>
        <v/>
      </c>
      <c r="I87" s="76" t="str">
        <f t="shared" si="8"/>
        <v/>
      </c>
      <c r="J87" s="71" t="str">
        <f>IF(B87="","",IF(COUNT(C87:G87)&lt;2,"",(AVERAGE(SMALL(C87:G87,{1,2})))))</f>
        <v/>
      </c>
      <c r="K87" s="35" t="str">
        <f t="shared" si="9"/>
        <v/>
      </c>
      <c r="L87" s="36" t="str">
        <f t="shared" si="10"/>
        <v/>
      </c>
      <c r="M87" s="37" t="str">
        <f t="shared" si="11"/>
        <v/>
      </c>
    </row>
    <row r="88" spans="1:13" x14ac:dyDescent="0.15">
      <c r="A88" s="45"/>
      <c r="B88" s="46"/>
      <c r="C88" s="36" t="str">
        <f>IF(A88="","",IF(ISERROR(VLOOKUP(A88&amp;" "&amp;B88,'Race 1 adjusted'!C$2:K$100,9,FALSE)),"",VLOOKUP(A88&amp;" "&amp;B88,'Race 1 adjusted'!C$2:K$100,9,FALSE)))</f>
        <v/>
      </c>
      <c r="D88" s="36" t="str">
        <f>IF(A88="","",IF(ISERROR(VLOOKUP(A88&amp;" "&amp;B88,'Race 2 adjusted'!C$2:K$100,9,FALSE)),"",VLOOKUP(A88&amp;" "&amp;B88,'Race 2 adjusted'!C$2:K$100,9,FALSE)))</f>
        <v/>
      </c>
      <c r="E88" s="36" t="str">
        <f>IF(A88="","",IF(ISERROR(VLOOKUP(A88&amp;" "&amp;B88,'Race 3 adjusted'!C$2:K$100,9,FALSE)),"",VLOOKUP(A88&amp;" "&amp;B88,'Race 3 adjusted'!C$2:K$100,9,FALSE)))</f>
        <v/>
      </c>
      <c r="F88" s="36" t="str">
        <f>IF(A88="","",IF(ISERROR(VLOOKUP(A88&amp;" "&amp;B88,'Race 4 adjusted'!C$3:K$100,9,FALSE)),"",VLOOKUP(A88&amp;" "&amp;B88,'Race 4 adjusted'!C$3:K$100,9,FALSE)))</f>
        <v/>
      </c>
      <c r="G88" s="36" t="str">
        <f>IF(A88="","",IF(ISERROR(VLOOKUP(A88&amp;" "&amp;B88,'Race 5 adjusted'!C$2:K$100,9,FALSE)),"",VLOOKUP(A88&amp;" "&amp;B88,'Race 5 adjusted'!C$2:K$100,9,FALSE)))</f>
        <v/>
      </c>
      <c r="H88" s="80" t="str">
        <f>IF(B88="","",IF(COUNT(C88:G88)&lt;O$1,"",IF(O$1=1,(AVERAGE(SMALL(C88:G88,1))),IF(O$1=2,(AVERAGE(SMALL(C88:G88,{1,2}))),(AVERAGE(SMALL(C88:G88,{1,2,3})))))))</f>
        <v/>
      </c>
      <c r="I88" s="76" t="str">
        <f t="shared" si="8"/>
        <v/>
      </c>
      <c r="J88" s="71" t="str">
        <f>IF(B88="","",IF(COUNT(C88:G88)&lt;2,"",(AVERAGE(SMALL(C88:G88,{1,2})))))</f>
        <v/>
      </c>
      <c r="K88" s="35" t="str">
        <f t="shared" si="9"/>
        <v/>
      </c>
      <c r="L88" s="36" t="str">
        <f t="shared" si="10"/>
        <v/>
      </c>
      <c r="M88" s="37" t="str">
        <f t="shared" si="11"/>
        <v/>
      </c>
    </row>
    <row r="89" spans="1:13" x14ac:dyDescent="0.15">
      <c r="A89" s="59"/>
      <c r="B89" s="60"/>
      <c r="C89" s="36" t="str">
        <f>IF(A89="","",IF(ISERROR(VLOOKUP(A89&amp;" "&amp;B89,'Race 1 adjusted'!C$2:K$100,9,FALSE)),"",VLOOKUP(A89&amp;" "&amp;B89,'Race 1 adjusted'!C$2:K$100,9,FALSE)))</f>
        <v/>
      </c>
      <c r="D89" s="36" t="str">
        <f>IF(A89="","",IF(ISERROR(VLOOKUP(A89&amp;" "&amp;B89,'Race 2 adjusted'!C$2:K$100,9,FALSE)),"",VLOOKUP(A89&amp;" "&amp;B89,'Race 2 adjusted'!C$2:K$100,9,FALSE)))</f>
        <v/>
      </c>
      <c r="E89" s="36" t="str">
        <f>IF(A89="","",IF(ISERROR(VLOOKUP(A89&amp;" "&amp;B89,'Race 3 adjusted'!C$2:K$100,9,FALSE)),"",VLOOKUP(A89&amp;" "&amp;B89,'Race 3 adjusted'!C$2:K$100,9,FALSE)))</f>
        <v/>
      </c>
      <c r="F89" s="36" t="str">
        <f>IF(A89="","",IF(ISERROR(VLOOKUP(A89&amp;" "&amp;B89,'Race 4 adjusted'!C$3:K$100,9,FALSE)),"",VLOOKUP(A89&amp;" "&amp;B89,'Race 4 adjusted'!C$3:K$100,9,FALSE)))</f>
        <v/>
      </c>
      <c r="G89" s="36" t="str">
        <f>IF(A89="","",IF(ISERROR(VLOOKUP(A89&amp;" "&amp;B89,'Race 5 adjusted'!C$2:K$100,9,FALSE)),"",VLOOKUP(A89&amp;" "&amp;B89,'Race 5 adjusted'!C$2:K$100,9,FALSE)))</f>
        <v/>
      </c>
      <c r="H89" s="80" t="str">
        <f>IF(B89="","",IF(COUNT(C89:G89)&lt;O$1,"",IF(O$1=1,(AVERAGE(SMALL(C89:G89,1))),IF(O$1=2,(AVERAGE(SMALL(C89:G89,{1,2}))),(AVERAGE(SMALL(C89:G89,{1,2,3})))))))</f>
        <v/>
      </c>
      <c r="I89" s="76" t="str">
        <f t="shared" si="8"/>
        <v/>
      </c>
      <c r="J89" s="71" t="str">
        <f>IF(B89="","",IF(COUNT(C89:G89)&lt;2,"",(AVERAGE(SMALL(C89:G89,{1,2})))))</f>
        <v/>
      </c>
      <c r="K89" s="35" t="str">
        <f t="shared" si="9"/>
        <v/>
      </c>
      <c r="L89" s="36" t="str">
        <f t="shared" si="10"/>
        <v/>
      </c>
      <c r="M89" s="37" t="str">
        <f t="shared" si="11"/>
        <v/>
      </c>
    </row>
    <row r="90" spans="1:13" x14ac:dyDescent="0.15">
      <c r="A90" s="59"/>
      <c r="B90" s="60"/>
      <c r="C90" s="36" t="str">
        <f>IF(A90="","",IF(ISERROR(VLOOKUP(A90&amp;" "&amp;B90,'Race 1 adjusted'!C$2:K$100,9,FALSE)),"",VLOOKUP(A90&amp;" "&amp;B90,'Race 1 adjusted'!C$2:K$100,9,FALSE)))</f>
        <v/>
      </c>
      <c r="D90" s="36" t="str">
        <f>IF(A90="","",IF(ISERROR(VLOOKUP(A90&amp;" "&amp;B90,'Race 2 adjusted'!C$2:K$100,9,FALSE)),"",VLOOKUP(A90&amp;" "&amp;B90,'Race 2 adjusted'!C$2:K$100,9,FALSE)))</f>
        <v/>
      </c>
      <c r="E90" s="36" t="str">
        <f>IF(A90="","",IF(ISERROR(VLOOKUP(A90&amp;" "&amp;B90,'Race 3 adjusted'!C$2:K$100,9,FALSE)),"",VLOOKUP(A90&amp;" "&amp;B90,'Race 3 adjusted'!C$2:K$100,9,FALSE)))</f>
        <v/>
      </c>
      <c r="F90" s="36" t="str">
        <f>IF(A90="","",IF(ISERROR(VLOOKUP(A90&amp;" "&amp;B90,'Race 4 adjusted'!C$3:K$100,9,FALSE)),"",VLOOKUP(A90&amp;" "&amp;B90,'Race 4 adjusted'!C$3:K$100,9,FALSE)))</f>
        <v/>
      </c>
      <c r="G90" s="36" t="str">
        <f>IF(A90="","",IF(ISERROR(VLOOKUP(A90&amp;" "&amp;B90,'Race 5 adjusted'!C$2:K$100,9,FALSE)),"",VLOOKUP(A90&amp;" "&amp;B90,'Race 5 adjusted'!C$2:K$100,9,FALSE)))</f>
        <v/>
      </c>
      <c r="H90" s="80" t="str">
        <f>IF(B90="","",IF(COUNT(C90:G90)&lt;O$1,"",IF(O$1=1,(AVERAGE(SMALL(C90:G90,1))),IF(O$1=2,(AVERAGE(SMALL(C90:G90,{1,2}))),(AVERAGE(SMALL(C90:G90,{1,2,3})))))))</f>
        <v/>
      </c>
      <c r="I90" s="76" t="str">
        <f t="shared" si="8"/>
        <v/>
      </c>
      <c r="J90" s="71" t="str">
        <f>IF(B90="","",IF(COUNT(C90:G90)&lt;2,"",(AVERAGE(SMALL(C90:G90,{1,2})))))</f>
        <v/>
      </c>
      <c r="K90" s="35" t="str">
        <f t="shared" si="9"/>
        <v/>
      </c>
      <c r="L90" s="36" t="str">
        <f t="shared" si="10"/>
        <v/>
      </c>
      <c r="M90" s="37" t="str">
        <f t="shared" si="11"/>
        <v/>
      </c>
    </row>
    <row r="91" spans="1:13" x14ac:dyDescent="0.15">
      <c r="A91" s="45"/>
      <c r="B91" s="46"/>
      <c r="C91" s="36" t="str">
        <f>IF(A91="","",IF(ISERROR(VLOOKUP(A91&amp;" "&amp;B91,'Race 1 adjusted'!C$2:K$100,9,FALSE)),"",VLOOKUP(A91&amp;" "&amp;B91,'Race 1 adjusted'!C$2:K$100,9,FALSE)))</f>
        <v/>
      </c>
      <c r="D91" s="36" t="str">
        <f>IF(A91="","",IF(ISERROR(VLOOKUP(A91&amp;" "&amp;B91,'Race 2 adjusted'!C$2:K$100,9,FALSE)),"",VLOOKUP(A91&amp;" "&amp;B91,'Race 2 adjusted'!C$2:K$100,9,FALSE)))</f>
        <v/>
      </c>
      <c r="E91" s="36" t="str">
        <f>IF(A91="","",IF(ISERROR(VLOOKUP(A91&amp;" "&amp;B91,'Race 3 adjusted'!C$2:K$100,9,FALSE)),"",VLOOKUP(A91&amp;" "&amp;B91,'Race 3 adjusted'!C$2:K$100,9,FALSE)))</f>
        <v/>
      </c>
      <c r="F91" s="36" t="str">
        <f>IF(A91="","",IF(ISERROR(VLOOKUP(A91&amp;" "&amp;B91,'Race 4 adjusted'!C$3:K$100,9,FALSE)),"",VLOOKUP(A91&amp;" "&amp;B91,'Race 4 adjusted'!C$3:K$100,9,FALSE)))</f>
        <v/>
      </c>
      <c r="G91" s="36" t="str">
        <f>IF(A91="","",IF(ISERROR(VLOOKUP(A91&amp;" "&amp;B91,'Race 5 adjusted'!C$2:K$100,9,FALSE)),"",VLOOKUP(A91&amp;" "&amp;B91,'Race 5 adjusted'!C$2:K$100,9,FALSE)))</f>
        <v/>
      </c>
      <c r="H91" s="80" t="str">
        <f>IF(B91="","",IF(COUNT(C91:G91)&lt;O$1,"",IF(O$1=1,(AVERAGE(SMALL(C91:G91,1))),IF(O$1=2,(AVERAGE(SMALL(C91:G91,{1,2}))),(AVERAGE(SMALL(C91:G91,{1,2,3})))))))</f>
        <v/>
      </c>
      <c r="I91" s="76" t="str">
        <f t="shared" si="8"/>
        <v/>
      </c>
      <c r="J91" s="71" t="str">
        <f>IF(B91="","",IF(COUNT(C91:G91)&lt;2,"",(AVERAGE(SMALL(C91:G91,{1,2})))))</f>
        <v/>
      </c>
      <c r="K91" s="35" t="str">
        <f t="shared" si="9"/>
        <v/>
      </c>
      <c r="L91" s="36" t="str">
        <f t="shared" si="10"/>
        <v/>
      </c>
      <c r="M91" s="37" t="str">
        <f t="shared" si="11"/>
        <v/>
      </c>
    </row>
    <row r="92" spans="1:13" x14ac:dyDescent="0.15">
      <c r="A92" s="43"/>
      <c r="B92" s="44"/>
      <c r="C92" s="36" t="str">
        <f>IF(A92="","",IF(ISERROR(VLOOKUP(A92&amp;" "&amp;B92,'Race 1 adjusted'!C$2:K$100,9,FALSE)),"",VLOOKUP(A92&amp;" "&amp;B92,'Race 1 adjusted'!C$2:K$100,9,FALSE)))</f>
        <v/>
      </c>
      <c r="D92" s="36" t="str">
        <f>IF(A92="","",IF(ISERROR(VLOOKUP(A92&amp;" "&amp;B92,'Race 2 adjusted'!C$2:K$100,9,FALSE)),"",VLOOKUP(A92&amp;" "&amp;B92,'Race 2 adjusted'!C$2:K$100,9,FALSE)))</f>
        <v/>
      </c>
      <c r="E92" s="36" t="str">
        <f>IF(A92="","",IF(ISERROR(VLOOKUP(A92&amp;" "&amp;B92,'Race 3 adjusted'!C$2:K$100,9,FALSE)),"",VLOOKUP(A92&amp;" "&amp;B92,'Race 3 adjusted'!C$2:K$100,9,FALSE)))</f>
        <v/>
      </c>
      <c r="F92" s="36" t="str">
        <f>IF(A92="","",IF(ISERROR(VLOOKUP(A92&amp;" "&amp;B92,'Race 4 adjusted'!C$3:K$100,9,FALSE)),"",VLOOKUP(A92&amp;" "&amp;B92,'Race 4 adjusted'!C$3:K$100,9,FALSE)))</f>
        <v/>
      </c>
      <c r="G92" s="36" t="str">
        <f>IF(A92="","",IF(ISERROR(VLOOKUP(A92&amp;" "&amp;B92,'Race 5 adjusted'!C$2:K$100,9,FALSE)),"",VLOOKUP(A92&amp;" "&amp;B92,'Race 5 adjusted'!C$2:K$100,9,FALSE)))</f>
        <v/>
      </c>
      <c r="H92" s="80" t="str">
        <f>IF(B92="","",IF(COUNT(C92:G92)&lt;O$1,"",IF(O$1=1,(AVERAGE(SMALL(C92:G92,1))),IF(O$1=2,(AVERAGE(SMALL(C92:G92,{1,2}))),(AVERAGE(SMALL(C92:G92,{1,2,3})))))))</f>
        <v/>
      </c>
      <c r="I92" s="76" t="str">
        <f t="shared" si="8"/>
        <v/>
      </c>
      <c r="J92" s="71" t="str">
        <f>IF(B92="","",IF(COUNT(C92:G92)&lt;2,"",(AVERAGE(SMALL(C92:G92,{1,2})))))</f>
        <v/>
      </c>
      <c r="K92" s="35" t="str">
        <f t="shared" si="9"/>
        <v/>
      </c>
      <c r="L92" s="36" t="str">
        <f t="shared" si="10"/>
        <v/>
      </c>
      <c r="M92" s="37" t="str">
        <f t="shared" si="11"/>
        <v/>
      </c>
    </row>
    <row r="93" spans="1:13" x14ac:dyDescent="0.15">
      <c r="A93" s="45"/>
      <c r="B93" s="46"/>
      <c r="C93" s="36" t="str">
        <f>IF(A93="","",IF(ISERROR(VLOOKUP(A93&amp;" "&amp;B93,'Race 1 adjusted'!C$2:K$100,9,FALSE)),"",VLOOKUP(A93&amp;" "&amp;B93,'Race 1 adjusted'!C$2:K$100,9,FALSE)))</f>
        <v/>
      </c>
      <c r="D93" s="36" t="str">
        <f>IF(A93="","",IF(ISERROR(VLOOKUP(A93&amp;" "&amp;B93,'Race 2 adjusted'!C$2:K$100,9,FALSE)),"",VLOOKUP(A93&amp;" "&amp;B93,'Race 2 adjusted'!C$2:K$100,9,FALSE)))</f>
        <v/>
      </c>
      <c r="E93" s="36" t="str">
        <f>IF(A93="","",IF(ISERROR(VLOOKUP(A93&amp;" "&amp;B93,'Race 3 adjusted'!C$2:K$100,9,FALSE)),"",VLOOKUP(A93&amp;" "&amp;B93,'Race 3 adjusted'!C$2:K$100,9,FALSE)))</f>
        <v/>
      </c>
      <c r="F93" s="36" t="str">
        <f>IF(A93="","",IF(ISERROR(VLOOKUP(A93&amp;" "&amp;B93,'Race 4 adjusted'!C$3:K$100,9,FALSE)),"",VLOOKUP(A93&amp;" "&amp;B93,'Race 4 adjusted'!C$3:K$100,9,FALSE)))</f>
        <v/>
      </c>
      <c r="G93" s="36" t="str">
        <f>IF(A93="","",IF(ISERROR(VLOOKUP(A93&amp;" "&amp;B93,'Race 5 adjusted'!C$2:K$100,9,FALSE)),"",VLOOKUP(A93&amp;" "&amp;B93,'Race 5 adjusted'!C$2:K$100,9,FALSE)))</f>
        <v/>
      </c>
      <c r="H93" s="80" t="str">
        <f>IF(B93="","",IF(COUNT(C93:G93)&lt;O$1,"",IF(O$1=1,(AVERAGE(SMALL(C93:G93,1))),IF(O$1=2,(AVERAGE(SMALL(C93:G93,{1,2}))),(AVERAGE(SMALL(C93:G93,{1,2,3})))))))</f>
        <v/>
      </c>
      <c r="I93" s="76" t="str">
        <f t="shared" si="8"/>
        <v/>
      </c>
      <c r="J93" s="71" t="str">
        <f>IF(B93="","",IF(COUNT(C93:G93)&lt;2,"",(AVERAGE(SMALL(C93:G93,{1,2})))))</f>
        <v/>
      </c>
      <c r="K93" s="35" t="str">
        <f t="shared" si="9"/>
        <v/>
      </c>
      <c r="L93" s="36" t="str">
        <f t="shared" si="10"/>
        <v/>
      </c>
      <c r="M93" s="37" t="str">
        <f t="shared" si="11"/>
        <v/>
      </c>
    </row>
    <row r="94" spans="1:13" x14ac:dyDescent="0.15">
      <c r="A94" s="65"/>
      <c r="B94" s="66"/>
      <c r="C94" s="67" t="str">
        <f>IF(A94="","",IF(ISERROR(VLOOKUP(A94&amp;" "&amp;B94,'Race 1 adjusted'!C$2:K$100,9,FALSE)),"",VLOOKUP(A94&amp;" "&amp;B94,'Race 1 adjusted'!C$2:K$100,9,FALSE)))</f>
        <v/>
      </c>
      <c r="D94" s="67" t="str">
        <f>IF(A94="","",IF(ISERROR(VLOOKUP(A94&amp;" "&amp;B94,'Race 2 adjusted'!C$2:K$100,9,FALSE)),"",VLOOKUP(A94&amp;" "&amp;B94,'Race 2 adjusted'!C$2:K$100,9,FALSE)))</f>
        <v/>
      </c>
      <c r="E94" s="67" t="str">
        <f>IF(A94="","",IF(ISERROR(VLOOKUP(A94&amp;" "&amp;B94,'Race 3 adjusted'!C$2:K$100,9,FALSE)),"",VLOOKUP(A94&amp;" "&amp;B94,'Race 3 adjusted'!C$2:K$100,9,FALSE)))</f>
        <v/>
      </c>
      <c r="F94" s="67" t="str">
        <f>IF(A94="","",IF(ISERROR(VLOOKUP(A94&amp;" "&amp;B94,'Race 4 adjusted'!C$3:K$100,9,FALSE)),"",VLOOKUP(A94&amp;" "&amp;B94,'Race 4 adjusted'!C$3:K$100,9,FALSE)))</f>
        <v/>
      </c>
      <c r="G94" s="67" t="str">
        <f>IF(A94="","",IF(ISERROR(VLOOKUP(A94&amp;" "&amp;B94,'Race 5 adjusted'!C$2:K$100,9,FALSE)),"",VLOOKUP(A94&amp;" "&amp;B94,'Race 5 adjusted'!C$2:K$100,9,FALSE)))</f>
        <v/>
      </c>
      <c r="H94" s="80" t="str">
        <f>IF(B94="","",IF(COUNT(C94:G94)&lt;O$1,"",IF(O$1=1,(AVERAGE(SMALL(C94:G94,1))),IF(O$1=2,(AVERAGE(SMALL(C94:G94,{1,2}))),(AVERAGE(SMALL(C94:G94,{1,2,3})))))))</f>
        <v/>
      </c>
      <c r="I94" s="77" t="str">
        <f t="shared" si="8"/>
        <v/>
      </c>
      <c r="J94" s="72" t="str">
        <f>IF(B94="","",IF(COUNT(C94:G94)&lt;2,"",(AVERAGE(SMALL(C94:G94,{1,2})))))</f>
        <v/>
      </c>
      <c r="K94" s="68" t="str">
        <f t="shared" si="9"/>
        <v/>
      </c>
      <c r="L94" s="67" t="str">
        <f t="shared" si="10"/>
        <v/>
      </c>
      <c r="M94" s="69" t="str">
        <f t="shared" si="11"/>
        <v/>
      </c>
    </row>
    <row r="95" spans="1:13" x14ac:dyDescent="0.15">
      <c r="A95" s="59"/>
      <c r="B95" s="60"/>
      <c r="C95" s="36" t="str">
        <f>IF(A95="","",IF(ISERROR(VLOOKUP(A95&amp;" "&amp;B95,'Race 1 adjusted'!C$2:K$100,9,FALSE)),"",VLOOKUP(A95&amp;" "&amp;B95,'Race 1 adjusted'!C$2:K$100,9,FALSE)))</f>
        <v/>
      </c>
      <c r="D95" s="36" t="str">
        <f>IF(A95="","",IF(ISERROR(VLOOKUP(A95&amp;" "&amp;B95,'Race 2 adjusted'!C$2:K$100,9,FALSE)),"",VLOOKUP(A95&amp;" "&amp;B95,'Race 2 adjusted'!C$2:K$100,9,FALSE)))</f>
        <v/>
      </c>
      <c r="E95" s="36" t="str">
        <f>IF(A95="","",IF(ISERROR(VLOOKUP(A95&amp;" "&amp;B95,'Race 3 adjusted'!C$2:K$100,9,FALSE)),"",VLOOKUP(A95&amp;" "&amp;B95,'Race 3 adjusted'!C$2:K$100,9,FALSE)))</f>
        <v/>
      </c>
      <c r="F95" s="36" t="str">
        <f>IF(A95="","",IF(ISERROR(VLOOKUP(A95&amp;" "&amp;B95,'Race 4 adjusted'!C$3:K$100,9,FALSE)),"",VLOOKUP(A95&amp;" "&amp;B95,'Race 4 adjusted'!C$3:K$100,9,FALSE)))</f>
        <v/>
      </c>
      <c r="G95" s="36" t="str">
        <f>IF(A95="","",IF(ISERROR(VLOOKUP(A95&amp;" "&amp;B95,'Race 5 adjusted'!C$2:K$100,9,FALSE)),"",VLOOKUP(A95&amp;" "&amp;B95,'Race 5 adjusted'!C$2:K$100,9,FALSE)))</f>
        <v/>
      </c>
      <c r="H95" s="80" t="str">
        <f>IF(B95="","",IF(COUNT(C95:G95)&lt;O$1,"",IF(O$1=1,(AVERAGE(SMALL(C95:G95,1))),IF(O$1=2,(AVERAGE(SMALL(C95:G95,{1,2}))),(AVERAGE(SMALL(C95:G95,{1,2,3})))))))</f>
        <v/>
      </c>
      <c r="I95" s="76" t="str">
        <f t="shared" si="8"/>
        <v/>
      </c>
      <c r="J95" s="71" t="str">
        <f>IF(B95="","",IF(COUNT(C95:G95)&lt;2,"",(AVERAGE(SMALL(C95:G95,{1,2})))))</f>
        <v/>
      </c>
      <c r="K95" s="35" t="str">
        <f t="shared" si="9"/>
        <v/>
      </c>
      <c r="L95" s="36" t="str">
        <f t="shared" si="10"/>
        <v/>
      </c>
      <c r="M95" s="37" t="str">
        <f t="shared" si="11"/>
        <v/>
      </c>
    </row>
    <row r="96" spans="1:13" ht="14" thickBot="1" x14ac:dyDescent="0.2">
      <c r="A96" s="47"/>
      <c r="B96" s="48"/>
      <c r="C96" s="39" t="str">
        <f>IF(A96="","",IF(ISERROR(VLOOKUP(A96&amp;" "&amp;B96,'Race 1 adjusted'!C$2:K$100,9,FALSE)),"",VLOOKUP(A96&amp;" "&amp;B96,'Race 1 adjusted'!C$2:K$100,9,FALSE)))</f>
        <v/>
      </c>
      <c r="D96" s="39" t="str">
        <f>IF(A96="","",IF(ISERROR(VLOOKUP(A96&amp;" "&amp;B96,'Race 2 adjusted'!C$2:K$100,9,FALSE)),"",VLOOKUP(A96&amp;" "&amp;B96,'Race 2 adjusted'!C$2:K$100,9,FALSE)))</f>
        <v/>
      </c>
      <c r="E96" s="39" t="str">
        <f>IF(A96="","",IF(ISERROR(VLOOKUP(A96&amp;" "&amp;B96,'Race 3 adjusted'!C$2:K$100,9,FALSE)),"",VLOOKUP(A96&amp;" "&amp;B96,'Race 3 adjusted'!C$2:K$100,9,FALSE)))</f>
        <v/>
      </c>
      <c r="F96" s="39" t="str">
        <f>IF(A96="","",IF(ISERROR(VLOOKUP(A96&amp;" "&amp;B96,'Race 4 adjusted'!C$3:K$100,9,FALSE)),"",VLOOKUP(A96&amp;" "&amp;B96,'Race 4 adjusted'!C$3:K$100,9,FALSE)))</f>
        <v/>
      </c>
      <c r="G96" s="39" t="str">
        <f>IF(A96="","",IF(ISERROR(VLOOKUP(A96&amp;" "&amp;B96,'Race 5 adjusted'!C$2:K$100,9,FALSE)),"",VLOOKUP(A96&amp;" "&amp;B96,'Race 5 adjusted'!C$2:K$100,9,FALSE)))</f>
        <v/>
      </c>
      <c r="H96" s="81"/>
      <c r="I96" s="78" t="str">
        <f t="shared" si="8"/>
        <v/>
      </c>
      <c r="J96" s="73" t="str">
        <f>IF(B96="","",IF(COUNT(C96:G96)&lt;2,"",(AVERAGE(SMALL(C96:G96,{1,2})))))</f>
        <v/>
      </c>
      <c r="K96" s="38" t="str">
        <f t="shared" si="9"/>
        <v/>
      </c>
      <c r="L96" s="39" t="str">
        <f t="shared" si="10"/>
        <v/>
      </c>
      <c r="M96" s="40" t="str">
        <f t="shared" si="11"/>
        <v/>
      </c>
    </row>
    <row r="97" spans="3:13" ht="14" thickTop="1" x14ac:dyDescent="0.15">
      <c r="C97" s="42" t="str">
        <f>IF(A97="","",IF(ISERROR(VLOOKUP(A97&amp;" "&amp;B97,'Race 1 adjusted'!C$2:K$100,9,FALSE)),"",VLOOKUP(A97&amp;" "&amp;B97,'Race 1 adjusted'!C$2:K$100,9,FALSE)))</f>
        <v/>
      </c>
      <c r="D97" s="42" t="str">
        <f>IF(A97="","",IF(ISERROR(VLOOKUP(A97&amp;" "&amp;B97,'Race 2 adjusted'!C$2:K$100,9,FALSE)),"",VLOOKUP(A97&amp;" "&amp;B97,'Race 2 adjusted'!C$2:K$100,9,FALSE)))</f>
        <v/>
      </c>
      <c r="E97" s="42" t="str">
        <f>IF(A97="","",IF(ISERROR(VLOOKUP(A97&amp;" "&amp;B97,'Race 3 adjusted'!C$2:K$100,9,FALSE)),"",VLOOKUP(A97&amp;" "&amp;B97,'Race 3 adjusted'!C$2:K$100,9,FALSE)))</f>
        <v/>
      </c>
      <c r="F97" s="42" t="str">
        <f>IF(A97="","",IF(ISERROR(VLOOKUP(A97&amp;" "&amp;B97,'Race 4 adjusted'!C$3:K$100,9,FALSE)),"",VLOOKUP(A97&amp;" "&amp;B97,'Race 4 adjusted'!C$3:K$100,9,FALSE)))</f>
        <v/>
      </c>
      <c r="G97" s="42" t="str">
        <f>IF(A97="","",IF(ISERROR(VLOOKUP(A97&amp;" "&amp;B97,'Race 5 adjusted'!C$2:K$100,9,FALSE)),"",VLOOKUP(A97&amp;" "&amp;B97,'Race 5 adjusted'!C$2:K$100,9,FALSE)))</f>
        <v/>
      </c>
      <c r="I97" s="41" t="str">
        <f t="shared" si="8"/>
        <v/>
      </c>
      <c r="J97" s="42" t="str">
        <f>IF(B97="","",IF(COUNT(C97:G97)&lt;2,"",(AVERAGE(SMALL(C97:G97,{1,2})))))</f>
        <v/>
      </c>
      <c r="K97" s="41" t="str">
        <f t="shared" si="9"/>
        <v/>
      </c>
      <c r="L97" s="42" t="str">
        <f t="shared" si="10"/>
        <v/>
      </c>
      <c r="M97" s="41" t="str">
        <f t="shared" si="11"/>
        <v/>
      </c>
    </row>
    <row r="98" spans="3:13" x14ac:dyDescent="0.15">
      <c r="C98" s="42" t="str">
        <f>IF(A98="","",IF(ISERROR(VLOOKUP(A98&amp;" "&amp;B98,'Race 1 adjusted'!C$2:K$100,9,FALSE)),"",VLOOKUP(A98&amp;" "&amp;B98,'Race 1 adjusted'!C$2:K$100,9,FALSE)))</f>
        <v/>
      </c>
      <c r="D98" s="42" t="str">
        <f>IF(A98="","",IF(ISERROR(VLOOKUP(A98&amp;" "&amp;B98,'Race 2 adjusted'!C$2:K$100,9,FALSE)),"",VLOOKUP(A98&amp;" "&amp;B98,'Race 2 adjusted'!C$2:K$100,9,FALSE)))</f>
        <v/>
      </c>
      <c r="E98" s="42" t="str">
        <f>IF(A98="","",IF(ISERROR(VLOOKUP(A98&amp;" "&amp;B98,'Race 3 adjusted'!C$2:K$100,9,FALSE)),"",VLOOKUP(A98&amp;" "&amp;B98,'Race 3 adjusted'!C$2:K$100,9,FALSE)))</f>
        <v/>
      </c>
      <c r="F98" s="42" t="str">
        <f>IF(A98="","",IF(ISERROR(VLOOKUP(A98&amp;" "&amp;B98,'Race 4 adjusted'!C$3:K$100,9,FALSE)),"",VLOOKUP(A98&amp;" "&amp;B98,'Race 4 adjusted'!C$3:K$100,9,FALSE)))</f>
        <v/>
      </c>
      <c r="G98" s="42" t="str">
        <f>IF(A98="","",IF(ISERROR(VLOOKUP(A98&amp;" "&amp;B98,'Race 5 adjusted'!C$2:K$100,9,FALSE)),"",VLOOKUP(A98&amp;" "&amp;B98,'Race 5 adjusted'!C$2:K$100,9,FALSE)))</f>
        <v/>
      </c>
      <c r="I98" s="41" t="str">
        <f t="shared" ref="I98:I129" si="12">IF(H98="","",RANK(H98,H$2:H$129,1))</f>
        <v/>
      </c>
      <c r="J98" s="42" t="str">
        <f>IF(B98="","",IF(COUNT(C98:G98)&lt;2,"",(AVERAGE(SMALL(C98:G98,{1,2})))))</f>
        <v/>
      </c>
      <c r="K98" s="41" t="str">
        <f t="shared" ref="K98:K121" si="13">IF(J98="","",RANK(J98,J$2:J$129,1))</f>
        <v/>
      </c>
      <c r="L98" s="42" t="str">
        <f t="shared" ref="L98:L121" si="14">IF(B98="","",IF(COUNT(C98:G98)&lt;1,"",SMALL(C98:G98,1)))</f>
        <v/>
      </c>
      <c r="M98" s="41" t="str">
        <f t="shared" ref="M98:M121" si="15">IF(L98="","",RANK(L98,L$2:L$129,1))</f>
        <v/>
      </c>
    </row>
    <row r="99" spans="3:13" x14ac:dyDescent="0.15">
      <c r="C99" s="42" t="str">
        <f>IF(A99="","",IF(ISERROR(VLOOKUP(A99&amp;" "&amp;B99,'Race 1 adjusted'!C$2:K$100,9,FALSE)),"",VLOOKUP(A99&amp;" "&amp;B99,'Race 1 adjusted'!C$2:K$100,9,FALSE)))</f>
        <v/>
      </c>
      <c r="D99" s="42" t="str">
        <f>IF(A99="","",IF(ISERROR(VLOOKUP(A99&amp;" "&amp;B99,'Race 2 adjusted'!C$2:K$100,9,FALSE)),"",VLOOKUP(A99&amp;" "&amp;B99,'Race 2 adjusted'!C$2:K$100,9,FALSE)))</f>
        <v/>
      </c>
      <c r="E99" s="42" t="str">
        <f>IF(A99="","",IF(ISERROR(VLOOKUP(A99&amp;" "&amp;B99,'Race 3 adjusted'!C$2:K$100,9,FALSE)),"",VLOOKUP(A99&amp;" "&amp;B99,'Race 3 adjusted'!C$2:K$100,9,FALSE)))</f>
        <v/>
      </c>
      <c r="F99" s="42" t="str">
        <f>IF(A99="","",IF(ISERROR(VLOOKUP(A99&amp;" "&amp;B99,'Race 4 adjusted'!C$3:K$100,9,FALSE)),"",VLOOKUP(A99&amp;" "&amp;B99,'Race 4 adjusted'!C$3:K$100,9,FALSE)))</f>
        <v/>
      </c>
      <c r="G99" s="42" t="str">
        <f>IF(A99="","",IF(ISERROR(VLOOKUP(A99&amp;" "&amp;B99,'Race 5 adjusted'!C$2:K$100,9,FALSE)),"",VLOOKUP(A99&amp;" "&amp;B99,'Race 5 adjusted'!C$2:K$100,9,FALSE)))</f>
        <v/>
      </c>
      <c r="I99" s="41" t="str">
        <f t="shared" si="12"/>
        <v/>
      </c>
      <c r="J99" s="42" t="str">
        <f>IF(B99="","",IF(COUNT(C99:G99)&lt;2,"",(AVERAGE(SMALL(C99:G99,{1,2})))))</f>
        <v/>
      </c>
      <c r="K99" s="41" t="str">
        <f t="shared" si="13"/>
        <v/>
      </c>
      <c r="L99" s="42" t="str">
        <f t="shared" si="14"/>
        <v/>
      </c>
      <c r="M99" s="41" t="str">
        <f t="shared" si="15"/>
        <v/>
      </c>
    </row>
    <row r="100" spans="3:13" x14ac:dyDescent="0.15">
      <c r="C100" s="42" t="str">
        <f>IF(A100="","",IF(ISERROR(VLOOKUP(A100&amp;" "&amp;B100,'Race 1 adjusted'!C$2:K$100,9,FALSE)),"",VLOOKUP(A100&amp;" "&amp;B100,'Race 1 adjusted'!C$2:K$100,9,FALSE)))</f>
        <v/>
      </c>
      <c r="D100" s="42" t="str">
        <f>IF(A100="","",IF(ISERROR(VLOOKUP(A100&amp;" "&amp;B100,'Race 2 adjusted'!C$2:K$100,9,FALSE)),"",VLOOKUP(A100&amp;" "&amp;B100,'Race 2 adjusted'!C$2:K$100,9,FALSE)))</f>
        <v/>
      </c>
      <c r="E100" s="42" t="str">
        <f>IF(A100="","",IF(ISERROR(VLOOKUP(A100&amp;" "&amp;B100,'Race 3 adjusted'!C$2:K$100,9,FALSE)),"",VLOOKUP(A100&amp;" "&amp;B100,'Race 3 adjusted'!C$2:K$100,9,FALSE)))</f>
        <v/>
      </c>
      <c r="F100" s="42" t="str">
        <f>IF(A100="","",IF(ISERROR(VLOOKUP(A100&amp;" "&amp;B100,'Race 4 adjusted'!C$3:K$100,9,FALSE)),"",VLOOKUP(A100&amp;" "&amp;B100,'Race 4 adjusted'!C$3:K$100,9,FALSE)))</f>
        <v/>
      </c>
      <c r="G100" s="42" t="str">
        <f>IF(A100="","",IF(ISERROR(VLOOKUP(A100&amp;" "&amp;B100,'Race 5 adjusted'!C$2:K$100,9,FALSE)),"",VLOOKUP(A100&amp;" "&amp;B100,'Race 5 adjusted'!C$2:K$100,9,FALSE)))</f>
        <v/>
      </c>
      <c r="I100" s="41" t="str">
        <f t="shared" si="12"/>
        <v/>
      </c>
      <c r="J100" s="42" t="str">
        <f>IF(B100="","",IF(COUNT(C100:G100)&lt;2,"",(AVERAGE(SMALL(C100:G100,{1,2})))))</f>
        <v/>
      </c>
      <c r="K100" s="41" t="str">
        <f t="shared" si="13"/>
        <v/>
      </c>
      <c r="L100" s="42" t="str">
        <f t="shared" si="14"/>
        <v/>
      </c>
      <c r="M100" s="41" t="str">
        <f t="shared" si="15"/>
        <v/>
      </c>
    </row>
    <row r="101" spans="3:13" x14ac:dyDescent="0.15">
      <c r="C101" s="42" t="str">
        <f>IF(A101="","",IF(ISERROR(VLOOKUP(A101&amp;" "&amp;B101,'Race 1 adjusted'!C$2:K$100,9,FALSE)),"",VLOOKUP(A101&amp;" "&amp;B101,'Race 1 adjusted'!C$2:K$100,9,FALSE)))</f>
        <v/>
      </c>
      <c r="D101" s="42" t="str">
        <f>IF(A101="","",IF(ISERROR(VLOOKUP(A101&amp;" "&amp;B101,'Race 2 adjusted'!C$2:K$100,9,FALSE)),"",VLOOKUP(A101&amp;" "&amp;B101,'Race 2 adjusted'!C$2:K$100,9,FALSE)))</f>
        <v/>
      </c>
      <c r="E101" s="42" t="str">
        <f>IF(A101="","",IF(ISERROR(VLOOKUP(A101&amp;" "&amp;B101,'Race 3 adjusted'!C$2:K$100,9,FALSE)),"",VLOOKUP(A101&amp;" "&amp;B101,'Race 3 adjusted'!C$2:K$100,9,FALSE)))</f>
        <v/>
      </c>
      <c r="F101" s="42" t="str">
        <f>IF(A101="","",IF(ISERROR(VLOOKUP(A101&amp;" "&amp;B101,'Race 4 adjusted'!C$3:K$100,9,FALSE)),"",VLOOKUP(A101&amp;" "&amp;B101,'Race 4 adjusted'!C$3:K$100,9,FALSE)))</f>
        <v/>
      </c>
      <c r="G101" s="42" t="str">
        <f>IF(A101="","",IF(ISERROR(VLOOKUP(A101&amp;" "&amp;B101,'Race 5 adjusted'!C$2:K$100,9,FALSE)),"",VLOOKUP(A101&amp;" "&amp;B101,'Race 5 adjusted'!C$2:K$100,9,FALSE)))</f>
        <v/>
      </c>
      <c r="I101" s="41" t="str">
        <f t="shared" si="12"/>
        <v/>
      </c>
      <c r="J101" s="42" t="str">
        <f>IF(B101="","",IF(COUNT(C101:G101)&lt;2,"",(AVERAGE(SMALL(C101:G101,{1,2})))))</f>
        <v/>
      </c>
      <c r="K101" s="41" t="str">
        <f t="shared" si="13"/>
        <v/>
      </c>
      <c r="L101" s="42" t="str">
        <f t="shared" si="14"/>
        <v/>
      </c>
      <c r="M101" s="41" t="str">
        <f t="shared" si="15"/>
        <v/>
      </c>
    </row>
    <row r="102" spans="3:13" x14ac:dyDescent="0.15">
      <c r="C102" s="42" t="str">
        <f>IF(A102="","",IF(ISERROR(VLOOKUP(A102&amp;" "&amp;B102,'Race 1 adjusted'!C$2:K$100,9,FALSE)),"",VLOOKUP(A102&amp;" "&amp;B102,'Race 1 adjusted'!C$2:K$100,9,FALSE)))</f>
        <v/>
      </c>
      <c r="D102" s="42" t="str">
        <f>IF(A102="","",IF(ISERROR(VLOOKUP(A102&amp;" "&amp;B102,'Race 2 adjusted'!C$2:K$100,9,FALSE)),"",VLOOKUP(A102&amp;" "&amp;B102,'Race 2 adjusted'!C$2:K$100,9,FALSE)))</f>
        <v/>
      </c>
      <c r="E102" s="42" t="str">
        <f>IF(A102="","",IF(ISERROR(VLOOKUP(A102&amp;" "&amp;B102,'Race 3 adjusted'!C$2:K$100,9,FALSE)),"",VLOOKUP(A102&amp;" "&amp;B102,'Race 3 adjusted'!C$2:K$100,9,FALSE)))</f>
        <v/>
      </c>
      <c r="F102" s="42" t="str">
        <f>IF(A102="","",IF(ISERROR(VLOOKUP(A102&amp;" "&amp;B102,'Race 4 adjusted'!C$3:K$100,9,FALSE)),"",VLOOKUP(A102&amp;" "&amp;B102,'Race 4 adjusted'!C$3:K$100,9,FALSE)))</f>
        <v/>
      </c>
      <c r="G102" s="42" t="str">
        <f>IF(A102="","",IF(ISERROR(VLOOKUP(A102&amp;" "&amp;B102,'Race 5 adjusted'!C$2:K$100,9,FALSE)),"",VLOOKUP(A102&amp;" "&amp;B102,'Race 5 adjusted'!C$2:K$100,9,FALSE)))</f>
        <v/>
      </c>
      <c r="I102" s="41" t="str">
        <f t="shared" si="12"/>
        <v/>
      </c>
      <c r="J102" s="42" t="str">
        <f>IF(B102="","",IF(COUNT(C102:G102)&lt;2,"",(AVERAGE(SMALL(C102:G102,{1,2})))))</f>
        <v/>
      </c>
      <c r="K102" s="41" t="str">
        <f t="shared" si="13"/>
        <v/>
      </c>
      <c r="L102" s="42" t="str">
        <f t="shared" si="14"/>
        <v/>
      </c>
      <c r="M102" s="41" t="str">
        <f t="shared" si="15"/>
        <v/>
      </c>
    </row>
    <row r="103" spans="3:13" x14ac:dyDescent="0.15">
      <c r="C103" s="42" t="str">
        <f>IF(A103="","",IF(ISERROR(VLOOKUP(A103&amp;" "&amp;B103,'Race 1 adjusted'!C$2:K$100,9,FALSE)),"",VLOOKUP(A103&amp;" "&amp;B103,'Race 1 adjusted'!C$2:K$100,9,FALSE)))</f>
        <v/>
      </c>
      <c r="D103" s="42" t="str">
        <f>IF(A103="","",IF(ISERROR(VLOOKUP(A103&amp;" "&amp;B103,'Race 2 adjusted'!C$2:K$100,9,FALSE)),"",VLOOKUP(A103&amp;" "&amp;B103,'Race 2 adjusted'!C$2:K$100,9,FALSE)))</f>
        <v/>
      </c>
      <c r="E103" s="42" t="str">
        <f>IF(A103="","",IF(ISERROR(VLOOKUP(A103&amp;" "&amp;B103,'Race 3 adjusted'!C$2:K$100,9,FALSE)),"",VLOOKUP(A103&amp;" "&amp;B103,'Race 3 adjusted'!C$2:K$100,9,FALSE)))</f>
        <v/>
      </c>
      <c r="F103" s="42" t="str">
        <f>IF(A103="","",IF(ISERROR(VLOOKUP(A103&amp;" "&amp;B103,'Race 4 adjusted'!C$3:K$100,9,FALSE)),"",VLOOKUP(A103&amp;" "&amp;B103,'Race 4 adjusted'!C$3:K$100,9,FALSE)))</f>
        <v/>
      </c>
      <c r="G103" s="42" t="str">
        <f>IF(A103="","",IF(ISERROR(VLOOKUP(A103&amp;" "&amp;B103,'Race 5 adjusted'!C$2:K$100,9,FALSE)),"",VLOOKUP(A103&amp;" "&amp;B103,'Race 5 adjusted'!C$2:K$100,9,FALSE)))</f>
        <v/>
      </c>
      <c r="I103" s="41" t="str">
        <f t="shared" si="12"/>
        <v/>
      </c>
      <c r="J103" s="42" t="str">
        <f>IF(B103="","",IF(COUNT(C103:G103)&lt;2,"",(AVERAGE(SMALL(C103:G103,{1,2})))))</f>
        <v/>
      </c>
      <c r="K103" s="41" t="str">
        <f t="shared" si="13"/>
        <v/>
      </c>
      <c r="L103" s="42" t="str">
        <f t="shared" si="14"/>
        <v/>
      </c>
      <c r="M103" s="41" t="str">
        <f t="shared" si="15"/>
        <v/>
      </c>
    </row>
    <row r="104" spans="3:13" x14ac:dyDescent="0.15">
      <c r="C104" s="42" t="str">
        <f>IF(A104="","",IF(ISERROR(VLOOKUP(A104&amp;" "&amp;B104,'Race 1 adjusted'!C$2:K$100,9,FALSE)),"",VLOOKUP(A104&amp;" "&amp;B104,'Race 1 adjusted'!C$2:K$100,9,FALSE)))</f>
        <v/>
      </c>
      <c r="D104" s="42" t="str">
        <f>IF(A104="","",IF(ISERROR(VLOOKUP(A104&amp;" "&amp;B104,'Race 2 adjusted'!C$2:K$100,9,FALSE)),"",VLOOKUP(A104&amp;" "&amp;B104,'Race 2 adjusted'!C$2:K$100,9,FALSE)))</f>
        <v/>
      </c>
      <c r="E104" s="42" t="str">
        <f>IF(A104="","",IF(ISERROR(VLOOKUP(A104&amp;" "&amp;B104,'Race 3 adjusted'!C$2:K$100,9,FALSE)),"",VLOOKUP(A104&amp;" "&amp;B104,'Race 3 adjusted'!C$2:K$100,9,FALSE)))</f>
        <v/>
      </c>
      <c r="F104" s="42" t="str">
        <f>IF(A104="","",IF(ISERROR(VLOOKUP(A104&amp;" "&amp;B104,'Race 4 adjusted'!C$3:K$100,9,FALSE)),"",VLOOKUP(A104&amp;" "&amp;B104,'Race 4 adjusted'!C$3:K$100,9,FALSE)))</f>
        <v/>
      </c>
      <c r="G104" s="42" t="str">
        <f>IF(A104="","",IF(ISERROR(VLOOKUP(A104&amp;" "&amp;B104,'Race 5 adjusted'!C$2:K$100,9,FALSE)),"",VLOOKUP(A104&amp;" "&amp;B104,'Race 5 adjusted'!C$2:K$100,9,FALSE)))</f>
        <v/>
      </c>
      <c r="I104" s="41" t="str">
        <f t="shared" si="12"/>
        <v/>
      </c>
      <c r="J104" s="42" t="str">
        <f>IF(B104="","",IF(COUNT(C104:G104)&lt;2,"",(AVERAGE(SMALL(C104:G104,{1,2})))))</f>
        <v/>
      </c>
      <c r="K104" s="41" t="str">
        <f t="shared" si="13"/>
        <v/>
      </c>
      <c r="L104" s="42" t="str">
        <f t="shared" si="14"/>
        <v/>
      </c>
      <c r="M104" s="41" t="str">
        <f t="shared" si="15"/>
        <v/>
      </c>
    </row>
    <row r="105" spans="3:13" x14ac:dyDescent="0.15">
      <c r="C105" s="42" t="str">
        <f>IF(A105="","",IF(ISERROR(VLOOKUP(A105&amp;" "&amp;B105,'Race 1 adjusted'!C$2:K$100,9,FALSE)),"",VLOOKUP(A105&amp;" "&amp;B105,'Race 1 adjusted'!C$2:K$100,9,FALSE)))</f>
        <v/>
      </c>
      <c r="D105" s="42" t="str">
        <f>IF(A105="","",IF(ISERROR(VLOOKUP(A105&amp;" "&amp;B105,'Race 2 adjusted'!C$2:K$100,9,FALSE)),"",VLOOKUP(A105&amp;" "&amp;B105,'Race 2 adjusted'!C$2:K$100,9,FALSE)))</f>
        <v/>
      </c>
      <c r="E105" s="42" t="str">
        <f>IF(A105="","",IF(ISERROR(VLOOKUP(A105&amp;" "&amp;B105,'Race 3 adjusted'!C$2:K$100,9,FALSE)),"",VLOOKUP(A105&amp;" "&amp;B105,'Race 3 adjusted'!C$2:K$100,9,FALSE)))</f>
        <v/>
      </c>
      <c r="F105" s="42" t="str">
        <f>IF(A105="","",IF(ISERROR(VLOOKUP(A105&amp;" "&amp;B105,'Race 4 adjusted'!C$3:K$100,9,FALSE)),"",VLOOKUP(A105&amp;" "&amp;B105,'Race 4 adjusted'!C$3:K$100,9,FALSE)))</f>
        <v/>
      </c>
      <c r="G105" s="42" t="str">
        <f>IF(A105="","",IF(ISERROR(VLOOKUP(A105&amp;" "&amp;B105,'Race 5 adjusted'!C$2:K$100,9,FALSE)),"",VLOOKUP(A105&amp;" "&amp;B105,'Race 5 adjusted'!C$2:K$100,9,FALSE)))</f>
        <v/>
      </c>
      <c r="I105" s="41" t="str">
        <f t="shared" si="12"/>
        <v/>
      </c>
      <c r="J105" s="42" t="str">
        <f>IF(B105="","",IF(COUNT(C105:G105)&lt;2,"",(AVERAGE(SMALL(C105:G105,{1,2})))))</f>
        <v/>
      </c>
      <c r="K105" s="41" t="str">
        <f t="shared" si="13"/>
        <v/>
      </c>
      <c r="L105" s="42" t="str">
        <f t="shared" si="14"/>
        <v/>
      </c>
      <c r="M105" s="41" t="str">
        <f t="shared" si="15"/>
        <v/>
      </c>
    </row>
    <row r="106" spans="3:13" x14ac:dyDescent="0.15">
      <c r="C106" s="42" t="str">
        <f>IF(A106="","",IF(ISERROR(VLOOKUP(A106&amp;" "&amp;B106,'Race 1 adjusted'!C$2:K$100,9,FALSE)),"",VLOOKUP(A106&amp;" "&amp;B106,'Race 1 adjusted'!C$2:K$100,9,FALSE)))</f>
        <v/>
      </c>
      <c r="D106" s="42" t="str">
        <f>IF(A106="","",IF(ISERROR(VLOOKUP(A106&amp;" "&amp;B106,'Race 2 adjusted'!C$2:K$100,9,FALSE)),"",VLOOKUP(A106&amp;" "&amp;B106,'Race 2 adjusted'!C$2:K$100,9,FALSE)))</f>
        <v/>
      </c>
      <c r="E106" s="42" t="str">
        <f>IF(A106="","",IF(ISERROR(VLOOKUP(A106&amp;" "&amp;B106,'Race 3 adjusted'!C$2:K$100,9,FALSE)),"",VLOOKUP(A106&amp;" "&amp;B106,'Race 3 adjusted'!C$2:K$100,9,FALSE)))</f>
        <v/>
      </c>
      <c r="F106" s="42" t="str">
        <f>IF(A106="","",IF(ISERROR(VLOOKUP(A106&amp;" "&amp;B106,'Race 4 adjusted'!C$3:K$100,9,FALSE)),"",VLOOKUP(A106&amp;" "&amp;B106,'Race 4 adjusted'!C$3:K$100,9,FALSE)))</f>
        <v/>
      </c>
      <c r="G106" s="42" t="str">
        <f>IF(A106="","",IF(ISERROR(VLOOKUP(A106&amp;" "&amp;B106,'Race 5 adjusted'!C$2:K$100,9,FALSE)),"",VLOOKUP(A106&amp;" "&amp;B106,'Race 5 adjusted'!C$2:K$100,9,FALSE)))</f>
        <v/>
      </c>
      <c r="I106" s="41" t="str">
        <f t="shared" si="12"/>
        <v/>
      </c>
      <c r="J106" s="42" t="str">
        <f>IF(B106="","",IF(COUNT(C106:G106)&lt;2,"",(AVERAGE(SMALL(C106:G106,{1,2})))))</f>
        <v/>
      </c>
      <c r="K106" s="41" t="str">
        <f t="shared" si="13"/>
        <v/>
      </c>
      <c r="L106" s="42" t="str">
        <f t="shared" si="14"/>
        <v/>
      </c>
      <c r="M106" s="41" t="str">
        <f t="shared" si="15"/>
        <v/>
      </c>
    </row>
    <row r="107" spans="3:13" x14ac:dyDescent="0.15">
      <c r="C107" s="42" t="str">
        <f>IF(A107="","",IF(ISERROR(VLOOKUP(A107&amp;" "&amp;B107,'Race 1 adjusted'!C$2:K$100,9,FALSE)),"",VLOOKUP(A107&amp;" "&amp;B107,'Race 1 adjusted'!C$2:K$100,9,FALSE)))</f>
        <v/>
      </c>
      <c r="D107" s="42" t="str">
        <f>IF(A107="","",IF(ISERROR(VLOOKUP(A107&amp;" "&amp;B107,'Race 2 adjusted'!C$2:K$100,9,FALSE)),"",VLOOKUP(A107&amp;" "&amp;B107,'Race 2 adjusted'!C$2:K$100,9,FALSE)))</f>
        <v/>
      </c>
      <c r="E107" s="42" t="str">
        <f>IF(A107="","",IF(ISERROR(VLOOKUP(A107&amp;" "&amp;B107,'Race 3 adjusted'!C$2:K$100,9,FALSE)),"",VLOOKUP(A107&amp;" "&amp;B107,'Race 3 adjusted'!C$2:K$100,9,FALSE)))</f>
        <v/>
      </c>
      <c r="F107" s="42" t="str">
        <f>IF(A107="","",IF(ISERROR(VLOOKUP(A107&amp;" "&amp;B107,'Race 4 adjusted'!C$3:K$100,9,FALSE)),"",VLOOKUP(A107&amp;" "&amp;B107,'Race 4 adjusted'!C$3:K$100,9,FALSE)))</f>
        <v/>
      </c>
      <c r="G107" s="42" t="str">
        <f>IF(A107="","",IF(ISERROR(VLOOKUP(A107&amp;" "&amp;B107,'Race 5 adjusted'!C$2:K$100,9,FALSE)),"",VLOOKUP(A107&amp;" "&amp;B107,'Race 5 adjusted'!C$2:K$100,9,FALSE)))</f>
        <v/>
      </c>
      <c r="I107" s="41" t="str">
        <f t="shared" si="12"/>
        <v/>
      </c>
      <c r="J107" s="42" t="str">
        <f>IF(B107="","",IF(COUNT(C107:G107)&lt;2,"",(AVERAGE(SMALL(C107:G107,{1,2})))))</f>
        <v/>
      </c>
      <c r="K107" s="41" t="str">
        <f t="shared" si="13"/>
        <v/>
      </c>
      <c r="L107" s="42" t="str">
        <f t="shared" si="14"/>
        <v/>
      </c>
      <c r="M107" s="41" t="str">
        <f t="shared" si="15"/>
        <v/>
      </c>
    </row>
    <row r="108" spans="3:13" x14ac:dyDescent="0.15">
      <c r="C108" s="42" t="str">
        <f>IF(A108="","",IF(ISERROR(VLOOKUP(A108&amp;" "&amp;B108,'Race 1 adjusted'!C$2:K$100,9,FALSE)),"",VLOOKUP(A108&amp;" "&amp;B108,'Race 1 adjusted'!C$2:K$100,9,FALSE)))</f>
        <v/>
      </c>
      <c r="D108" s="42" t="str">
        <f>IF(A108="","",IF(ISERROR(VLOOKUP(A108&amp;" "&amp;B108,'Race 2 adjusted'!C$2:K$100,9,FALSE)),"",VLOOKUP(A108&amp;" "&amp;B108,'Race 2 adjusted'!C$2:K$100,9,FALSE)))</f>
        <v/>
      </c>
      <c r="E108" s="42" t="str">
        <f>IF(A108="","",IF(ISERROR(VLOOKUP(A108&amp;" "&amp;B108,'Race 3 adjusted'!C$2:K$100,9,FALSE)),"",VLOOKUP(A108&amp;" "&amp;B108,'Race 3 adjusted'!C$2:K$100,9,FALSE)))</f>
        <v/>
      </c>
      <c r="F108" s="42" t="str">
        <f>IF(A108="","",IF(ISERROR(VLOOKUP(A108&amp;" "&amp;B108,'Race 4 adjusted'!C$3:K$100,9,FALSE)),"",VLOOKUP(A108&amp;" "&amp;B108,'Race 4 adjusted'!C$3:K$100,9,FALSE)))</f>
        <v/>
      </c>
      <c r="G108" s="42" t="str">
        <f>IF(A108="","",IF(ISERROR(VLOOKUP(A108&amp;" "&amp;B108,'Race 5 adjusted'!C$2:K$100,9,FALSE)),"",VLOOKUP(A108&amp;" "&amp;B108,'Race 5 adjusted'!C$2:K$100,9,FALSE)))</f>
        <v/>
      </c>
      <c r="I108" s="41" t="str">
        <f t="shared" si="12"/>
        <v/>
      </c>
      <c r="J108" s="42" t="str">
        <f>IF(B108="","",IF(COUNT(C108:G108)&lt;2,"",(AVERAGE(SMALL(C108:G108,{1,2})))))</f>
        <v/>
      </c>
      <c r="K108" s="41" t="str">
        <f t="shared" si="13"/>
        <v/>
      </c>
      <c r="L108" s="42" t="str">
        <f t="shared" si="14"/>
        <v/>
      </c>
      <c r="M108" s="41" t="str">
        <f t="shared" si="15"/>
        <v/>
      </c>
    </row>
    <row r="109" spans="3:13" x14ac:dyDescent="0.15">
      <c r="C109" s="42" t="str">
        <f>IF(A109="","",IF(ISERROR(VLOOKUP(A109&amp;" "&amp;B109,'Race 1 adjusted'!C$2:K$100,9,FALSE)),"",VLOOKUP(A109&amp;" "&amp;B109,'Race 1 adjusted'!C$2:K$100,9,FALSE)))</f>
        <v/>
      </c>
      <c r="D109" s="42" t="str">
        <f>IF(A109="","",IF(ISERROR(VLOOKUP(A109&amp;" "&amp;B109,'Race 2 adjusted'!C$2:K$100,9,FALSE)),"",VLOOKUP(A109&amp;" "&amp;B109,'Race 2 adjusted'!C$2:K$100,9,FALSE)))</f>
        <v/>
      </c>
      <c r="E109" s="42" t="str">
        <f>IF(A109="","",IF(ISERROR(VLOOKUP(A109&amp;" "&amp;B109,'Race 3 adjusted'!C$2:K$100,9,FALSE)),"",VLOOKUP(A109&amp;" "&amp;B109,'Race 3 adjusted'!C$2:K$100,9,FALSE)))</f>
        <v/>
      </c>
      <c r="F109" s="42" t="str">
        <f>IF(A109="","",IF(ISERROR(VLOOKUP(A109&amp;" "&amp;B109,'Race 4 adjusted'!C$3:K$100,9,FALSE)),"",VLOOKUP(A109&amp;" "&amp;B109,'Race 4 adjusted'!C$3:K$100,9,FALSE)))</f>
        <v/>
      </c>
      <c r="G109" s="42" t="str">
        <f>IF(A109="","",IF(ISERROR(VLOOKUP(A109&amp;" "&amp;B109,'Race 5 adjusted'!C$2:K$100,9,FALSE)),"",VLOOKUP(A109&amp;" "&amp;B109,'Race 5 adjusted'!C$2:K$100,9,FALSE)))</f>
        <v/>
      </c>
      <c r="I109" s="41" t="str">
        <f t="shared" si="12"/>
        <v/>
      </c>
      <c r="J109" s="42" t="str">
        <f>IF(B109="","",IF(COUNT(C109:G109)&lt;2,"",(AVERAGE(SMALL(C109:G109,{1,2})))))</f>
        <v/>
      </c>
      <c r="K109" s="41" t="str">
        <f t="shared" si="13"/>
        <v/>
      </c>
      <c r="L109" s="42" t="str">
        <f t="shared" si="14"/>
        <v/>
      </c>
      <c r="M109" s="41" t="str">
        <f t="shared" si="15"/>
        <v/>
      </c>
    </row>
    <row r="110" spans="3:13" x14ac:dyDescent="0.15">
      <c r="C110" s="42" t="str">
        <f>IF(A110="","",IF(ISERROR(VLOOKUP(A110&amp;" "&amp;B110,'Race 1 adjusted'!C$2:K$100,9,FALSE)),"",VLOOKUP(A110&amp;" "&amp;B110,'Race 1 adjusted'!C$2:K$100,9,FALSE)))</f>
        <v/>
      </c>
      <c r="D110" s="42" t="str">
        <f>IF(A110="","",IF(ISERROR(VLOOKUP(A110&amp;" "&amp;B110,'Race 2 adjusted'!C$2:K$100,9,FALSE)),"",VLOOKUP(A110&amp;" "&amp;B110,'Race 2 adjusted'!C$2:K$100,9,FALSE)))</f>
        <v/>
      </c>
      <c r="E110" s="42" t="str">
        <f>IF(A110="","",IF(ISERROR(VLOOKUP(A110&amp;" "&amp;B110,'Race 3 adjusted'!C$2:K$100,9,FALSE)),"",VLOOKUP(A110&amp;" "&amp;B110,'Race 3 adjusted'!C$2:K$100,9,FALSE)))</f>
        <v/>
      </c>
      <c r="F110" s="42" t="str">
        <f>IF(A110="","",IF(ISERROR(VLOOKUP(A110&amp;" "&amp;B110,'Race 4 adjusted'!C$3:K$100,9,FALSE)),"",VLOOKUP(A110&amp;" "&amp;B110,'Race 4 adjusted'!C$3:K$100,9,FALSE)))</f>
        <v/>
      </c>
      <c r="G110" s="42" t="str">
        <f>IF(A110="","",IF(ISERROR(VLOOKUP(A110&amp;" "&amp;B110,'Race 5 adjusted'!C$2:K$100,9,FALSE)),"",VLOOKUP(A110&amp;" "&amp;B110,'Race 5 adjusted'!C$2:K$100,9,FALSE)))</f>
        <v/>
      </c>
      <c r="I110" s="41" t="str">
        <f t="shared" si="12"/>
        <v/>
      </c>
      <c r="J110" s="42" t="str">
        <f>IF(B110="","",IF(COUNT(C110:G110)&lt;2,"",(AVERAGE(SMALL(C110:G110,{1,2})))))</f>
        <v/>
      </c>
      <c r="K110" s="41" t="str">
        <f t="shared" si="13"/>
        <v/>
      </c>
      <c r="L110" s="42" t="str">
        <f t="shared" si="14"/>
        <v/>
      </c>
      <c r="M110" s="41" t="str">
        <f t="shared" si="15"/>
        <v/>
      </c>
    </row>
    <row r="111" spans="3:13" x14ac:dyDescent="0.15">
      <c r="C111" s="42" t="str">
        <f>IF(A111="","",IF(ISERROR(VLOOKUP(A111&amp;" "&amp;B111,'Race 1 adjusted'!C$2:K$100,9,FALSE)),"",VLOOKUP(A111&amp;" "&amp;B111,'Race 1 adjusted'!C$2:K$100,9,FALSE)))</f>
        <v/>
      </c>
      <c r="D111" s="42" t="str">
        <f>IF(A111="","",IF(ISERROR(VLOOKUP(A111&amp;" "&amp;B111,'Race 2 adjusted'!C$2:K$100,9,FALSE)),"",VLOOKUP(A111&amp;" "&amp;B111,'Race 2 adjusted'!C$2:K$100,9,FALSE)))</f>
        <v/>
      </c>
      <c r="E111" s="42" t="str">
        <f>IF(A111="","",IF(ISERROR(VLOOKUP(A111&amp;" "&amp;B111,'Race 3 adjusted'!C$2:K$100,9,FALSE)),"",VLOOKUP(A111&amp;" "&amp;B111,'Race 3 adjusted'!C$2:K$100,9,FALSE)))</f>
        <v/>
      </c>
      <c r="F111" s="42" t="str">
        <f>IF(A111="","",IF(ISERROR(VLOOKUP(A111&amp;" "&amp;B111,'Race 4 adjusted'!C$3:K$100,9,FALSE)),"",VLOOKUP(A111&amp;" "&amp;B111,'Race 4 adjusted'!C$3:K$100,9,FALSE)))</f>
        <v/>
      </c>
      <c r="G111" s="42" t="str">
        <f>IF(A111="","",IF(ISERROR(VLOOKUP(A111&amp;" "&amp;B111,'Race 5 adjusted'!C$2:K$100,9,FALSE)),"",VLOOKUP(A111&amp;" "&amp;B111,'Race 5 adjusted'!C$2:K$100,9,FALSE)))</f>
        <v/>
      </c>
      <c r="I111" s="41" t="str">
        <f t="shared" si="12"/>
        <v/>
      </c>
      <c r="J111" s="42" t="str">
        <f>IF(B111="","",IF(COUNT(C111:G111)&lt;2,"",(AVERAGE(SMALL(C111:G111,{1,2})))))</f>
        <v/>
      </c>
      <c r="K111" s="41" t="str">
        <f t="shared" si="13"/>
        <v/>
      </c>
      <c r="L111" s="42" t="str">
        <f t="shared" si="14"/>
        <v/>
      </c>
      <c r="M111" s="41" t="str">
        <f t="shared" si="15"/>
        <v/>
      </c>
    </row>
    <row r="112" spans="3:13" x14ac:dyDescent="0.15">
      <c r="C112" s="42" t="str">
        <f>IF(A112="","",IF(ISERROR(VLOOKUP(A112&amp;" "&amp;B112,'Race 1 adjusted'!C$2:K$100,9,FALSE)),"",VLOOKUP(A112&amp;" "&amp;B112,'Race 1 adjusted'!C$2:K$100,9,FALSE)))</f>
        <v/>
      </c>
      <c r="D112" s="42" t="str">
        <f>IF(A112="","",IF(ISERROR(VLOOKUP(A112&amp;" "&amp;B112,'Race 2 adjusted'!C$2:K$100,9,FALSE)),"",VLOOKUP(A112&amp;" "&amp;B112,'Race 2 adjusted'!C$2:K$100,9,FALSE)))</f>
        <v/>
      </c>
      <c r="E112" s="42" t="str">
        <f>IF(A112="","",IF(ISERROR(VLOOKUP(A112&amp;" "&amp;B112,'Race 3 adjusted'!C$2:K$100,9,FALSE)),"",VLOOKUP(A112&amp;" "&amp;B112,'Race 3 adjusted'!C$2:K$100,9,FALSE)))</f>
        <v/>
      </c>
      <c r="F112" s="42" t="str">
        <f>IF(A112="","",IF(ISERROR(VLOOKUP(A112&amp;" "&amp;B112,'Race 4 adjusted'!C$3:K$100,9,FALSE)),"",VLOOKUP(A112&amp;" "&amp;B112,'Race 4 adjusted'!C$3:K$100,9,FALSE)))</f>
        <v/>
      </c>
      <c r="G112" s="42" t="str">
        <f>IF(A112="","",IF(ISERROR(VLOOKUP(A112&amp;" "&amp;B112,'Race 5 adjusted'!C$2:K$100,9,FALSE)),"",VLOOKUP(A112&amp;" "&amp;B112,'Race 5 adjusted'!C$2:K$100,9,FALSE)))</f>
        <v/>
      </c>
      <c r="I112" s="41" t="str">
        <f t="shared" si="12"/>
        <v/>
      </c>
      <c r="J112" s="42" t="str">
        <f>IF(B112="","",IF(COUNT(C112:G112)&lt;2,"",(AVERAGE(SMALL(C112:G112,{1,2})))))</f>
        <v/>
      </c>
      <c r="K112" s="41" t="str">
        <f t="shared" si="13"/>
        <v/>
      </c>
      <c r="L112" s="42" t="str">
        <f t="shared" si="14"/>
        <v/>
      </c>
      <c r="M112" s="41" t="str">
        <f t="shared" si="15"/>
        <v/>
      </c>
    </row>
    <row r="113" spans="3:13" x14ac:dyDescent="0.15">
      <c r="C113" s="42" t="str">
        <f>IF(A113="","",IF(ISERROR(VLOOKUP(A113&amp;" "&amp;B113,'Race 1 adjusted'!C$2:K$100,9,FALSE)),"",VLOOKUP(A113&amp;" "&amp;B113,'Race 1 adjusted'!C$2:K$100,9,FALSE)))</f>
        <v/>
      </c>
      <c r="D113" s="42" t="str">
        <f>IF(A113="","",IF(ISERROR(VLOOKUP(A113&amp;" "&amp;B113,'Race 2 adjusted'!C$2:K$100,9,FALSE)),"",VLOOKUP(A113&amp;" "&amp;B113,'Race 2 adjusted'!C$2:K$100,9,FALSE)))</f>
        <v/>
      </c>
      <c r="E113" s="42" t="str">
        <f>IF(A113="","",IF(ISERROR(VLOOKUP(A113&amp;" "&amp;B113,'Race 3 adjusted'!C$2:K$100,9,FALSE)),"",VLOOKUP(A113&amp;" "&amp;B113,'Race 3 adjusted'!C$2:K$100,9,FALSE)))</f>
        <v/>
      </c>
      <c r="F113" s="42" t="str">
        <f>IF(A113="","",IF(ISERROR(VLOOKUP(A113&amp;" "&amp;B113,'Race 4 adjusted'!C$3:K$100,9,FALSE)),"",VLOOKUP(A113&amp;" "&amp;B113,'Race 4 adjusted'!C$3:K$100,9,FALSE)))</f>
        <v/>
      </c>
      <c r="G113" s="42" t="str">
        <f>IF(A113="","",IF(ISERROR(VLOOKUP(A113&amp;" "&amp;B113,'Race 5 adjusted'!C$2:K$100,9,FALSE)),"",VLOOKUP(A113&amp;" "&amp;B113,'Race 5 adjusted'!C$2:K$100,9,FALSE)))</f>
        <v/>
      </c>
      <c r="I113" s="41" t="str">
        <f t="shared" si="12"/>
        <v/>
      </c>
      <c r="J113" s="42" t="str">
        <f>IF(B113="","",IF(COUNT(C113:G113)&lt;2,"",(AVERAGE(SMALL(C113:G113,{1,2})))))</f>
        <v/>
      </c>
      <c r="K113" s="41" t="str">
        <f t="shared" si="13"/>
        <v/>
      </c>
      <c r="L113" s="42" t="str">
        <f t="shared" si="14"/>
        <v/>
      </c>
      <c r="M113" s="41" t="str">
        <f t="shared" si="15"/>
        <v/>
      </c>
    </row>
    <row r="114" spans="3:13" x14ac:dyDescent="0.15">
      <c r="C114" s="42" t="str">
        <f>IF(A114="","",IF(ISERROR(VLOOKUP(A114&amp;" "&amp;B114,'Race 1 adjusted'!C$2:K$100,9,FALSE)),"",VLOOKUP(A114&amp;" "&amp;B114,'Race 1 adjusted'!C$2:K$100,9,FALSE)))</f>
        <v/>
      </c>
      <c r="D114" s="42" t="str">
        <f>IF(A114="","",IF(ISERROR(VLOOKUP(A114&amp;" "&amp;B114,'Race 2 adjusted'!C$2:K$100,9,FALSE)),"",VLOOKUP(A114&amp;" "&amp;B114,'Race 2 adjusted'!C$2:K$100,9,FALSE)))</f>
        <v/>
      </c>
      <c r="E114" s="42" t="str">
        <f>IF(A114="","",IF(ISERROR(VLOOKUP(A114&amp;" "&amp;B114,'Race 3 adjusted'!C$2:K$100,9,FALSE)),"",VLOOKUP(A114&amp;" "&amp;B114,'Race 3 adjusted'!C$2:K$100,9,FALSE)))</f>
        <v/>
      </c>
      <c r="F114" s="42" t="str">
        <f>IF(A114="","",IF(ISERROR(VLOOKUP(A114&amp;" "&amp;B114,'Race 4 adjusted'!C$3:K$100,9,FALSE)),"",VLOOKUP(A114&amp;" "&amp;B114,'Race 4 adjusted'!C$3:K$100,9,FALSE)))</f>
        <v/>
      </c>
      <c r="G114" s="42" t="str">
        <f>IF(A114="","",IF(ISERROR(VLOOKUP(A114&amp;" "&amp;B114,'Race 5 adjusted'!C$2:K$100,9,FALSE)),"",VLOOKUP(A114&amp;" "&amp;B114,'Race 5 adjusted'!C$2:K$100,9,FALSE)))</f>
        <v/>
      </c>
      <c r="I114" s="41" t="str">
        <f t="shared" si="12"/>
        <v/>
      </c>
      <c r="J114" s="42" t="str">
        <f>IF(B114="","",IF(COUNT(C114:G114)&lt;2,"",(AVERAGE(SMALL(C114:G114,{1,2})))))</f>
        <v/>
      </c>
      <c r="K114" s="41" t="str">
        <f t="shared" si="13"/>
        <v/>
      </c>
      <c r="L114" s="42" t="str">
        <f t="shared" si="14"/>
        <v/>
      </c>
      <c r="M114" s="41" t="str">
        <f t="shared" si="15"/>
        <v/>
      </c>
    </row>
    <row r="115" spans="3:13" x14ac:dyDescent="0.15">
      <c r="C115" s="42" t="str">
        <f>IF(A115="","",IF(ISERROR(VLOOKUP(A115&amp;" "&amp;B115,'Race 1 adjusted'!C$2:K$100,9,FALSE)),"",VLOOKUP(A115&amp;" "&amp;B115,'Race 1 adjusted'!C$2:K$100,9,FALSE)))</f>
        <v/>
      </c>
      <c r="D115" s="42" t="str">
        <f>IF(A115="","",IF(ISERROR(VLOOKUP(A115&amp;" "&amp;B115,'Race 2 adjusted'!C$2:K$100,9,FALSE)),"",VLOOKUP(A115&amp;" "&amp;B115,'Race 2 adjusted'!C$2:K$100,9,FALSE)))</f>
        <v/>
      </c>
      <c r="E115" s="42" t="str">
        <f>IF(A115="","",IF(ISERROR(VLOOKUP(A115&amp;" "&amp;B115,'Race 3 adjusted'!C$2:K$100,9,FALSE)),"",VLOOKUP(A115&amp;" "&amp;B115,'Race 3 adjusted'!C$2:K$100,9,FALSE)))</f>
        <v/>
      </c>
      <c r="F115" s="42" t="str">
        <f>IF(A115="","",IF(ISERROR(VLOOKUP(A115&amp;" "&amp;B115,'Race 4 adjusted'!C$3:K$100,9,FALSE)),"",VLOOKUP(A115&amp;" "&amp;B115,'Race 4 adjusted'!C$3:K$100,9,FALSE)))</f>
        <v/>
      </c>
      <c r="G115" s="42" t="str">
        <f>IF(A115="","",IF(ISERROR(VLOOKUP(A115&amp;" "&amp;B115,'Race 5 adjusted'!C$2:K$100,9,FALSE)),"",VLOOKUP(A115&amp;" "&amp;B115,'Race 5 adjusted'!C$2:K$100,9,FALSE)))</f>
        <v/>
      </c>
      <c r="I115" s="41" t="str">
        <f t="shared" si="12"/>
        <v/>
      </c>
      <c r="J115" s="42" t="str">
        <f>IF(B115="","",IF(COUNT(C115:G115)&lt;2,"",(AVERAGE(SMALL(C115:G115,{1,2})))))</f>
        <v/>
      </c>
      <c r="K115" s="41" t="str">
        <f t="shared" si="13"/>
        <v/>
      </c>
      <c r="L115" s="42" t="str">
        <f t="shared" si="14"/>
        <v/>
      </c>
      <c r="M115" s="41" t="str">
        <f t="shared" si="15"/>
        <v/>
      </c>
    </row>
    <row r="116" spans="3:13" x14ac:dyDescent="0.15">
      <c r="C116" s="42" t="str">
        <f>IF(A116="","",IF(ISERROR(VLOOKUP(A116&amp;" "&amp;B116,'Race 1 adjusted'!C$2:K$100,9,FALSE)),"",VLOOKUP(A116&amp;" "&amp;B116,'Race 1 adjusted'!C$2:K$100,9,FALSE)))</f>
        <v/>
      </c>
      <c r="D116" s="42" t="str">
        <f>IF(A116="","",IF(ISERROR(VLOOKUP(A116&amp;" "&amp;B116,'Race 2 adjusted'!C$2:K$100,9,FALSE)),"",VLOOKUP(A116&amp;" "&amp;B116,'Race 2 adjusted'!C$2:K$100,9,FALSE)))</f>
        <v/>
      </c>
      <c r="E116" s="42" t="str">
        <f>IF(A116="","",IF(ISERROR(VLOOKUP(A116&amp;" "&amp;B116,'Race 3 adjusted'!C$2:K$100,9,FALSE)),"",VLOOKUP(A116&amp;" "&amp;B116,'Race 3 adjusted'!C$2:K$100,9,FALSE)))</f>
        <v/>
      </c>
      <c r="F116" s="42" t="str">
        <f>IF(A116="","",IF(ISERROR(VLOOKUP(A116&amp;" "&amp;B116,'Race 4 adjusted'!C$3:K$100,9,FALSE)),"",VLOOKUP(A116&amp;" "&amp;B116,'Race 4 adjusted'!C$3:K$100,9,FALSE)))</f>
        <v/>
      </c>
      <c r="G116" s="42" t="str">
        <f>IF(A116="","",IF(ISERROR(VLOOKUP(A116&amp;" "&amp;B116,'Race 5 adjusted'!C$2:K$100,9,FALSE)),"",VLOOKUP(A116&amp;" "&amp;B116,'Race 5 adjusted'!C$2:K$100,9,FALSE)))</f>
        <v/>
      </c>
      <c r="I116" s="41" t="str">
        <f t="shared" si="12"/>
        <v/>
      </c>
      <c r="J116" s="42" t="str">
        <f>IF(B116="","",IF(COUNT(C116:G116)&lt;2,"",(AVERAGE(SMALL(C116:G116,{1,2})))))</f>
        <v/>
      </c>
      <c r="K116" s="41" t="str">
        <f t="shared" si="13"/>
        <v/>
      </c>
      <c r="L116" s="42" t="str">
        <f t="shared" si="14"/>
        <v/>
      </c>
      <c r="M116" s="41" t="str">
        <f t="shared" si="15"/>
        <v/>
      </c>
    </row>
    <row r="117" spans="3:13" x14ac:dyDescent="0.15">
      <c r="C117" s="42" t="str">
        <f>IF(A117="","",IF(ISERROR(VLOOKUP(A117&amp;" "&amp;B117,'Race 1 adjusted'!C$2:K$100,9,FALSE)),"",VLOOKUP(A117&amp;" "&amp;B117,'Race 1 adjusted'!C$2:K$100,9,FALSE)))</f>
        <v/>
      </c>
      <c r="D117" s="42" t="str">
        <f>IF(A117="","",IF(ISERROR(VLOOKUP(A117&amp;" "&amp;B117,'Race 2 adjusted'!C$2:K$100,9,FALSE)),"",VLOOKUP(A117&amp;" "&amp;B117,'Race 2 adjusted'!C$2:K$100,9,FALSE)))</f>
        <v/>
      </c>
      <c r="E117" s="42" t="str">
        <f>IF(A117="","",IF(ISERROR(VLOOKUP(A117&amp;" "&amp;B117,'Race 3 adjusted'!C$2:K$100,9,FALSE)),"",VLOOKUP(A117&amp;" "&amp;B117,'Race 3 adjusted'!C$2:K$100,9,FALSE)))</f>
        <v/>
      </c>
      <c r="F117" s="42" t="str">
        <f>IF(A117="","",IF(ISERROR(VLOOKUP(A117&amp;" "&amp;B117,'Race 4 adjusted'!C$3:K$100,9,FALSE)),"",VLOOKUP(A117&amp;" "&amp;B117,'Race 4 adjusted'!C$3:K$100,9,FALSE)))</f>
        <v/>
      </c>
      <c r="G117" s="42" t="str">
        <f>IF(A117="","",IF(ISERROR(VLOOKUP(A117&amp;" "&amp;B117,'Race 5 adjusted'!C$2:K$100,9,FALSE)),"",VLOOKUP(A117&amp;" "&amp;B117,'Race 5 adjusted'!C$2:K$100,9,FALSE)))</f>
        <v/>
      </c>
      <c r="I117" s="41" t="str">
        <f t="shared" si="12"/>
        <v/>
      </c>
      <c r="J117" s="42" t="str">
        <f>IF(B117="","",IF(COUNT(C117:G117)&lt;2,"",(AVERAGE(SMALL(C117:G117,{1,2})))))</f>
        <v/>
      </c>
      <c r="K117" s="41" t="str">
        <f t="shared" si="13"/>
        <v/>
      </c>
      <c r="L117" s="42" t="str">
        <f t="shared" si="14"/>
        <v/>
      </c>
      <c r="M117" s="41" t="str">
        <f t="shared" si="15"/>
        <v/>
      </c>
    </row>
    <row r="118" spans="3:13" x14ac:dyDescent="0.15">
      <c r="C118" s="42" t="str">
        <f>IF(A118="","",IF(ISERROR(VLOOKUP(A118&amp;" "&amp;B118,'Race 1 adjusted'!C$2:K$100,9,FALSE)),"",VLOOKUP(A118&amp;" "&amp;B118,'Race 1 adjusted'!C$2:K$100,9,FALSE)))</f>
        <v/>
      </c>
      <c r="D118" s="42" t="str">
        <f>IF(A118="","",IF(ISERROR(VLOOKUP(A118&amp;" "&amp;B118,'Race 2 adjusted'!C$2:K$100,9,FALSE)),"",VLOOKUP(A118&amp;" "&amp;B118,'Race 2 adjusted'!C$2:K$100,9,FALSE)))</f>
        <v/>
      </c>
      <c r="E118" s="42" t="str">
        <f>IF(A118="","",IF(ISERROR(VLOOKUP(A118&amp;" "&amp;B118,'Race 3 adjusted'!C$2:K$100,9,FALSE)),"",VLOOKUP(A118&amp;" "&amp;B118,'Race 3 adjusted'!C$2:K$100,9,FALSE)))</f>
        <v/>
      </c>
      <c r="F118" s="42" t="str">
        <f>IF(A118="","",IF(ISERROR(VLOOKUP(A118&amp;" "&amp;B118,'Race 4 adjusted'!C$3:K$100,9,FALSE)),"",VLOOKUP(A118&amp;" "&amp;B118,'Race 4 adjusted'!C$3:K$100,9,FALSE)))</f>
        <v/>
      </c>
      <c r="G118" s="42" t="str">
        <f>IF(A118="","",IF(ISERROR(VLOOKUP(A118&amp;" "&amp;B118,'Race 5 adjusted'!C$2:K$100,9,FALSE)),"",VLOOKUP(A118&amp;" "&amp;B118,'Race 5 adjusted'!C$2:K$100,9,FALSE)))</f>
        <v/>
      </c>
      <c r="I118" s="41" t="str">
        <f t="shared" si="12"/>
        <v/>
      </c>
      <c r="J118" s="42" t="str">
        <f>IF(B118="","",IF(COUNT(C118:G118)&lt;2,"",(AVERAGE(SMALL(C118:G118,{1,2})))))</f>
        <v/>
      </c>
      <c r="K118" s="41" t="str">
        <f t="shared" si="13"/>
        <v/>
      </c>
      <c r="L118" s="42" t="str">
        <f t="shared" si="14"/>
        <v/>
      </c>
      <c r="M118" s="41" t="str">
        <f t="shared" si="15"/>
        <v/>
      </c>
    </row>
    <row r="119" spans="3:13" x14ac:dyDescent="0.15">
      <c r="C119" s="42" t="str">
        <f>IF(A119="","",IF(ISERROR(VLOOKUP(A119&amp;" "&amp;B119,'Race 1 adjusted'!C$2:K$100,9,FALSE)),"",VLOOKUP(A119&amp;" "&amp;B119,'Race 1 adjusted'!C$2:K$100,9,FALSE)))</f>
        <v/>
      </c>
      <c r="D119" s="42" t="str">
        <f>IF(A119="","",IF(ISERROR(VLOOKUP(A119&amp;" "&amp;B119,'Race 2 adjusted'!C$2:K$100,9,FALSE)),"",VLOOKUP(A119&amp;" "&amp;B119,'Race 2 adjusted'!C$2:K$100,9,FALSE)))</f>
        <v/>
      </c>
      <c r="E119" s="42" t="str">
        <f>IF(A119="","",IF(ISERROR(VLOOKUP(A119&amp;" "&amp;B119,'Race 3 adjusted'!C$2:K$100,9,FALSE)),"",VLOOKUP(A119&amp;" "&amp;B119,'Race 3 adjusted'!C$2:K$100,9,FALSE)))</f>
        <v/>
      </c>
      <c r="F119" s="42" t="str">
        <f>IF(A119="","",IF(ISERROR(VLOOKUP(A119&amp;" "&amp;B119,'Race 4 adjusted'!C$3:K$100,9,FALSE)),"",VLOOKUP(A119&amp;" "&amp;B119,'Race 4 adjusted'!C$3:K$100,9,FALSE)))</f>
        <v/>
      </c>
      <c r="G119" s="42" t="str">
        <f>IF(A119="","",IF(ISERROR(VLOOKUP(A119&amp;" "&amp;B119,'Race 5 adjusted'!C$2:K$100,9,FALSE)),"",VLOOKUP(A119&amp;" "&amp;B119,'Race 5 adjusted'!C$2:K$100,9,FALSE)))</f>
        <v/>
      </c>
      <c r="I119" s="41" t="str">
        <f t="shared" si="12"/>
        <v/>
      </c>
      <c r="J119" s="42" t="str">
        <f>IF(B119="","",IF(COUNT(C119:G119)&lt;2,"",(AVERAGE(SMALL(C119:G119,{1,2})))))</f>
        <v/>
      </c>
      <c r="K119" s="41" t="str">
        <f t="shared" si="13"/>
        <v/>
      </c>
      <c r="L119" s="42" t="str">
        <f t="shared" si="14"/>
        <v/>
      </c>
      <c r="M119" s="41" t="str">
        <f t="shared" si="15"/>
        <v/>
      </c>
    </row>
    <row r="120" spans="3:13" x14ac:dyDescent="0.15">
      <c r="C120" s="42" t="str">
        <f>IF(A120="","",IF(ISERROR(VLOOKUP(A120&amp;" "&amp;B120,'Race 1 adjusted'!C$2:K$100,9,FALSE)),"",VLOOKUP(A120&amp;" "&amp;B120,'Race 1 adjusted'!C$2:K$100,9,FALSE)))</f>
        <v/>
      </c>
      <c r="D120" s="42" t="str">
        <f>IF(A120="","",IF(ISERROR(VLOOKUP(A120&amp;" "&amp;B120,'Race 2 adjusted'!C$2:K$100,9,FALSE)),"",VLOOKUP(A120&amp;" "&amp;B120,'Race 2 adjusted'!C$2:K$100,9,FALSE)))</f>
        <v/>
      </c>
      <c r="E120" s="42" t="str">
        <f>IF(A120="","",IF(ISERROR(VLOOKUP(A120&amp;" "&amp;B120,'Race 3 adjusted'!C$2:K$100,9,FALSE)),"",VLOOKUP(A120&amp;" "&amp;B120,'Race 3 adjusted'!C$2:K$100,9,FALSE)))</f>
        <v/>
      </c>
      <c r="F120" s="42" t="str">
        <f>IF(A120="","",IF(ISERROR(VLOOKUP(A120&amp;" "&amp;B120,'Race 4 adjusted'!C$3:K$100,9,FALSE)),"",VLOOKUP(A120&amp;" "&amp;B120,'Race 4 adjusted'!C$3:K$100,9,FALSE)))</f>
        <v/>
      </c>
      <c r="G120" s="42" t="str">
        <f>IF(A120="","",IF(ISERROR(VLOOKUP(A120&amp;" "&amp;B120,'Race 5 adjusted'!C$2:K$100,9,FALSE)),"",VLOOKUP(A120&amp;" "&amp;B120,'Race 5 adjusted'!C$2:K$100,9,FALSE)))</f>
        <v/>
      </c>
      <c r="I120" s="41" t="str">
        <f t="shared" si="12"/>
        <v/>
      </c>
      <c r="J120" s="42" t="str">
        <f>IF(B120="","",IF(COUNT(C120:G120)&lt;2,"",(AVERAGE(SMALL(C120:G120,{1,2})))))</f>
        <v/>
      </c>
      <c r="K120" s="41" t="str">
        <f t="shared" si="13"/>
        <v/>
      </c>
      <c r="L120" s="42" t="str">
        <f t="shared" si="14"/>
        <v/>
      </c>
      <c r="M120" s="41" t="str">
        <f t="shared" si="15"/>
        <v/>
      </c>
    </row>
    <row r="121" spans="3:13" x14ac:dyDescent="0.15">
      <c r="C121" s="42" t="str">
        <f>IF(A121="","",IF(ISERROR(VLOOKUP(A121&amp;" "&amp;B121,'Race 1 adjusted'!C$2:K$100,9,FALSE)),"",VLOOKUP(A121&amp;" "&amp;B121,'Race 1 adjusted'!C$2:K$100,9,FALSE)))</f>
        <v/>
      </c>
      <c r="D121" s="42" t="str">
        <f>IF(A121="","",IF(ISERROR(VLOOKUP(A121&amp;" "&amp;B121,'Race 2 adjusted'!C$2:K$100,9,FALSE)),"",VLOOKUP(A121&amp;" "&amp;B121,'Race 2 adjusted'!C$2:K$100,9,FALSE)))</f>
        <v/>
      </c>
      <c r="E121" s="42" t="str">
        <f>IF(A121="","",IF(ISERROR(VLOOKUP(A121&amp;" "&amp;B121,'Race 3 adjusted'!C$2:K$100,9,FALSE)),"",VLOOKUP(A121&amp;" "&amp;B121,'Race 3 adjusted'!C$2:K$100,9,FALSE)))</f>
        <v/>
      </c>
      <c r="F121" s="42" t="str">
        <f>IF(A121="","",IF(ISERROR(VLOOKUP(A121&amp;" "&amp;B121,'Race 4 adjusted'!C$3:K$100,9,FALSE)),"",VLOOKUP(A121&amp;" "&amp;B121,'Race 4 adjusted'!C$3:K$100,9,FALSE)))</f>
        <v/>
      </c>
      <c r="G121" s="42" t="str">
        <f>IF(A121="","",IF(ISERROR(VLOOKUP(A121&amp;" "&amp;B121,'Race 5 adjusted'!C$2:K$100,9,FALSE)),"",VLOOKUP(A121&amp;" "&amp;B121,'Race 5 adjusted'!C$2:K$100,9,FALSE)))</f>
        <v/>
      </c>
      <c r="I121" s="41" t="str">
        <f t="shared" si="12"/>
        <v/>
      </c>
      <c r="J121" s="42" t="str">
        <f>IF(B121="","",IF(COUNT(C121:G121)&lt;2,"",(AVERAGE(SMALL(C121:G121,{1,2})))))</f>
        <v/>
      </c>
      <c r="K121" s="41" t="str">
        <f t="shared" si="13"/>
        <v/>
      </c>
      <c r="L121" s="42" t="str">
        <f t="shared" si="14"/>
        <v/>
      </c>
      <c r="M121" s="41" t="str">
        <f t="shared" si="15"/>
        <v/>
      </c>
    </row>
    <row r="122" spans="3:13" x14ac:dyDescent="0.15">
      <c r="C122" s="42" t="str">
        <f>IF(A122="","",IF(ISERROR(VLOOKUP(A122&amp;" "&amp;B122,'Race 1 adjusted'!C$2:K$100,9,FALSE)),"",VLOOKUP(A122&amp;" "&amp;B122,'Race 1 adjusted'!C$2:K$100,9,FALSE)))</f>
        <v/>
      </c>
      <c r="D122" s="42" t="str">
        <f>IF(A122="","",IF(ISERROR(VLOOKUP(A122&amp;" "&amp;B122,'Race 2 adjusted'!C$2:K$100,9,FALSE)),"",VLOOKUP(A122&amp;" "&amp;B122,'Race 2 adjusted'!C$2:K$100,9,FALSE)))</f>
        <v/>
      </c>
      <c r="E122" s="42" t="str">
        <f>IF(A122="","",IF(ISERROR(VLOOKUP(A122&amp;" "&amp;B122,'Race 3 adjusted'!C$2:K$100,9,FALSE)),"",VLOOKUP(A122&amp;" "&amp;B122,'Race 3 adjusted'!C$2:K$100,9,FALSE)))</f>
        <v/>
      </c>
      <c r="F122" s="42" t="str">
        <f>IF(A122="","",IF(ISERROR(VLOOKUP(A122&amp;" "&amp;B122,'Race 4 adjusted'!C$3:K$100,9,FALSE)),"",VLOOKUP(A122&amp;" "&amp;B122,'Race 4 adjusted'!C$3:K$100,9,FALSE)))</f>
        <v/>
      </c>
      <c r="G122" s="42" t="str">
        <f>IF(A122="","",IF(ISERROR(VLOOKUP(A122&amp;" "&amp;B122,'Race 5 adjusted'!C$2:K$100,9,FALSE)),"",VLOOKUP(A122&amp;" "&amp;B122,'Race 5 adjusted'!C$2:K$100,9,FALSE)))</f>
        <v/>
      </c>
      <c r="I122" s="41" t="str">
        <f t="shared" si="12"/>
        <v/>
      </c>
    </row>
    <row r="123" spans="3:13" x14ac:dyDescent="0.15">
      <c r="C123" s="42" t="str">
        <f>IF(A123="","",IF(ISERROR(VLOOKUP(A123&amp;" "&amp;B123,'Race 1 adjusted'!C$2:K$100,9,FALSE)),"",VLOOKUP(A123&amp;" "&amp;B123,'Race 1 adjusted'!C$2:K$100,9,FALSE)))</f>
        <v/>
      </c>
      <c r="D123" s="42" t="str">
        <f>IF(A123="","",IF(ISERROR(VLOOKUP(A123&amp;" "&amp;B123,'Race 2 adjusted'!C$2:K$100,9,FALSE)),"",VLOOKUP(A123&amp;" "&amp;B123,'Race 2 adjusted'!C$2:K$100,9,FALSE)))</f>
        <v/>
      </c>
      <c r="E123" s="42" t="str">
        <f>IF(A123="","",IF(ISERROR(VLOOKUP(A123&amp;" "&amp;B123,'Race 3 adjusted'!C$2:K$100,9,FALSE)),"",VLOOKUP(A123&amp;" "&amp;B123,'Race 3 adjusted'!C$2:K$100,9,FALSE)))</f>
        <v/>
      </c>
      <c r="F123" s="42" t="str">
        <f>IF(A123="","",IF(ISERROR(VLOOKUP(A123&amp;" "&amp;B123,'Race 4 adjusted'!C$3:K$100,9,FALSE)),"",VLOOKUP(A123&amp;" "&amp;B123,'Race 4 adjusted'!C$3:K$100,9,FALSE)))</f>
        <v/>
      </c>
      <c r="G123" s="42" t="str">
        <f>IF(A123="","",IF(ISERROR(VLOOKUP(A123&amp;" "&amp;B123,'Race 5 adjusted'!C$2:K$100,9,FALSE)),"",VLOOKUP(A123&amp;" "&amp;B123,'Race 5 adjusted'!C$2:K$100,9,FALSE)))</f>
        <v/>
      </c>
      <c r="I123" s="41" t="str">
        <f t="shared" si="12"/>
        <v/>
      </c>
    </row>
    <row r="124" spans="3:13" x14ac:dyDescent="0.15">
      <c r="C124" s="42" t="str">
        <f>IF(A124="","",IF(ISERROR(VLOOKUP(A124&amp;" "&amp;B124,'Race 1 adjusted'!C$2:K$100,9,FALSE)),"",VLOOKUP(A124&amp;" "&amp;B124,'Race 1 adjusted'!C$2:K$100,9,FALSE)))</f>
        <v/>
      </c>
      <c r="D124" s="42" t="str">
        <f>IF(A124="","",IF(ISERROR(VLOOKUP(A124&amp;" "&amp;B124,'Race 2 adjusted'!C$2:K$100,9,FALSE)),"",VLOOKUP(A124&amp;" "&amp;B124,'Race 2 adjusted'!C$2:K$100,9,FALSE)))</f>
        <v/>
      </c>
      <c r="E124" s="42" t="str">
        <f>IF(A124="","",IF(ISERROR(VLOOKUP(A124&amp;" "&amp;B124,'Race 3 adjusted'!C$2:K$100,9,FALSE)),"",VLOOKUP(A124&amp;" "&amp;B124,'Race 3 adjusted'!C$2:K$100,9,FALSE)))</f>
        <v/>
      </c>
      <c r="F124" s="42" t="str">
        <f>IF(A124="","",IF(ISERROR(VLOOKUP(A124&amp;" "&amp;B124,'Race 4 adjusted'!C$3:K$100,9,FALSE)),"",VLOOKUP(A124&amp;" "&amp;B124,'Race 4 adjusted'!C$3:K$100,9,FALSE)))</f>
        <v/>
      </c>
      <c r="G124" s="42" t="str">
        <f>IF(A124="","",IF(ISERROR(VLOOKUP(A124&amp;" "&amp;B124,'Race 5 adjusted'!C$2:K$100,9,FALSE)),"",VLOOKUP(A124&amp;" "&amp;B124,'Race 5 adjusted'!C$2:K$100,9,FALSE)))</f>
        <v/>
      </c>
      <c r="I124" s="41" t="str">
        <f t="shared" si="12"/>
        <v/>
      </c>
    </row>
    <row r="125" spans="3:13" x14ac:dyDescent="0.15">
      <c r="C125" s="42" t="str">
        <f>IF(A125="","",IF(ISERROR(VLOOKUP(A125&amp;" "&amp;B125,'Race 1 adjusted'!C$2:K$100,9,FALSE)),"",VLOOKUP(A125&amp;" "&amp;B125,'Race 1 adjusted'!C$2:K$100,9,FALSE)))</f>
        <v/>
      </c>
      <c r="D125" s="42" t="str">
        <f>IF(A125="","",IF(ISERROR(VLOOKUP(A125&amp;" "&amp;B125,'Race 2 adjusted'!C$2:K$100,9,FALSE)),"",VLOOKUP(A125&amp;" "&amp;B125,'Race 2 adjusted'!C$2:K$100,9,FALSE)))</f>
        <v/>
      </c>
      <c r="E125" s="42" t="str">
        <f>IF(A125="","",IF(ISERROR(VLOOKUP(A125&amp;" "&amp;B125,'Race 3 adjusted'!C$2:K$100,9,FALSE)),"",VLOOKUP(A125&amp;" "&amp;B125,'Race 3 adjusted'!C$2:K$100,9,FALSE)))</f>
        <v/>
      </c>
      <c r="F125" s="42" t="str">
        <f>IF(A125="","",IF(ISERROR(VLOOKUP(A125&amp;" "&amp;B125,'Race 4 adjusted'!C$3:K$100,9,FALSE)),"",VLOOKUP(A125&amp;" "&amp;B125,'Race 4 adjusted'!C$3:K$100,9,FALSE)))</f>
        <v/>
      </c>
      <c r="G125" s="42" t="str">
        <f>IF(A125="","",IF(ISERROR(VLOOKUP(A125&amp;" "&amp;B125,'Race 5 adjusted'!C$2:K$100,9,FALSE)),"",VLOOKUP(A125&amp;" "&amp;B125,'Race 5 adjusted'!C$2:K$100,9,FALSE)))</f>
        <v/>
      </c>
      <c r="I125" s="41" t="str">
        <f t="shared" si="12"/>
        <v/>
      </c>
    </row>
    <row r="126" spans="3:13" x14ac:dyDescent="0.15">
      <c r="C126" s="42" t="str">
        <f>IF(A126="","",IF(ISERROR(VLOOKUP(A126&amp;" "&amp;B126,'Race 1 adjusted'!C$2:K$100,9,FALSE)),"",VLOOKUP(A126&amp;" "&amp;B126,'Race 1 adjusted'!C$2:K$100,9,FALSE)))</f>
        <v/>
      </c>
      <c r="D126" s="42" t="str">
        <f>IF(A126="","",IF(ISERROR(VLOOKUP(A126&amp;" "&amp;B126,'Race 2 adjusted'!C$2:K$100,9,FALSE)),"",VLOOKUP(A126&amp;" "&amp;B126,'Race 2 adjusted'!C$2:K$100,9,FALSE)))</f>
        <v/>
      </c>
      <c r="E126" s="42" t="str">
        <f>IF(A126="","",IF(ISERROR(VLOOKUP(A126&amp;" "&amp;B126,'Race 3 adjusted'!C$2:K$100,9,FALSE)),"",VLOOKUP(A126&amp;" "&amp;B126,'Race 3 adjusted'!C$2:K$100,9,FALSE)))</f>
        <v/>
      </c>
      <c r="F126" s="42" t="str">
        <f>IF(A126="","",IF(ISERROR(VLOOKUP(A126&amp;" "&amp;B126,'Race 4 adjusted'!C$3:K$100,9,FALSE)),"",VLOOKUP(A126&amp;" "&amp;B126,'Race 4 adjusted'!C$3:K$100,9,FALSE)))</f>
        <v/>
      </c>
      <c r="G126" s="42" t="str">
        <f>IF(A126="","",IF(ISERROR(VLOOKUP(A126&amp;" "&amp;B126,'Race 5 adjusted'!C$2:K$100,9,FALSE)),"",VLOOKUP(A126&amp;" "&amp;B126,'Race 5 adjusted'!C$2:K$100,9,FALSE)))</f>
        <v/>
      </c>
      <c r="I126" s="41" t="str">
        <f t="shared" si="12"/>
        <v/>
      </c>
    </row>
    <row r="127" spans="3:13" x14ac:dyDescent="0.15">
      <c r="C127" s="42" t="str">
        <f>IF(A127="","",IF(ISERROR(VLOOKUP(A127&amp;" "&amp;B127,'Race 1 adjusted'!C$2:K$100,9,FALSE)),"",VLOOKUP(A127&amp;" "&amp;B127,'Race 1 adjusted'!C$2:K$100,9,FALSE)))</f>
        <v/>
      </c>
      <c r="D127" s="42" t="str">
        <f>IF(A127="","",IF(ISERROR(VLOOKUP(A127&amp;" "&amp;B127,'Race 2 adjusted'!C$2:K$100,9,FALSE)),"",VLOOKUP(A127&amp;" "&amp;B127,'Race 2 adjusted'!C$2:K$100,9,FALSE)))</f>
        <v/>
      </c>
      <c r="E127" s="42" t="str">
        <f>IF(A127="","",IF(ISERROR(VLOOKUP(A127&amp;" "&amp;B127,'Race 3 adjusted'!C$2:K$100,9,FALSE)),"",VLOOKUP(A127&amp;" "&amp;B127,'Race 3 adjusted'!C$2:K$100,9,FALSE)))</f>
        <v/>
      </c>
      <c r="F127" s="42" t="str">
        <f>IF(A127="","",IF(ISERROR(VLOOKUP(A127&amp;" "&amp;B127,'Race 4 adjusted'!C$3:K$100,9,FALSE)),"",VLOOKUP(A127&amp;" "&amp;B127,'Race 4 adjusted'!C$3:K$100,9,FALSE)))</f>
        <v/>
      </c>
      <c r="G127" s="42" t="str">
        <f>IF(A127="","",IF(ISERROR(VLOOKUP(A127&amp;" "&amp;B127,'Race 5 adjusted'!C$2:K$100,9,FALSE)),"",VLOOKUP(A127&amp;" "&amp;B127,'Race 5 adjusted'!C$2:K$100,9,FALSE)))</f>
        <v/>
      </c>
      <c r="I127" s="41" t="str">
        <f t="shared" si="12"/>
        <v/>
      </c>
    </row>
    <row r="128" spans="3:13" x14ac:dyDescent="0.15">
      <c r="C128" s="42" t="str">
        <f>IF(A128="","",IF(ISERROR(VLOOKUP(A128&amp;" "&amp;B128,'Race 1 adjusted'!C$2:K$100,9,FALSE)),"",VLOOKUP(A128&amp;" "&amp;B128,'Race 1 adjusted'!C$2:K$100,9,FALSE)))</f>
        <v/>
      </c>
      <c r="D128" s="42" t="str">
        <f>IF(A128="","",IF(ISERROR(VLOOKUP(A128&amp;" "&amp;B128,'Race 2 adjusted'!C$2:K$100,9,FALSE)),"",VLOOKUP(A128&amp;" "&amp;B128,'Race 2 adjusted'!C$2:K$100,9,FALSE)))</f>
        <v/>
      </c>
      <c r="E128" s="42" t="str">
        <f>IF(A128="","",IF(ISERROR(VLOOKUP(A128&amp;" "&amp;B128,'Race 3 adjusted'!C$2:K$100,9,FALSE)),"",VLOOKUP(A128&amp;" "&amp;B128,'Race 3 adjusted'!C$2:K$100,9,FALSE)))</f>
        <v/>
      </c>
      <c r="F128" s="42" t="str">
        <f>IF(A128="","",IF(ISERROR(VLOOKUP(A128&amp;" "&amp;B128,'Race 4 adjusted'!C$3:K$100,9,FALSE)),"",VLOOKUP(A128&amp;" "&amp;B128,'Race 4 adjusted'!C$3:K$100,9,FALSE)))</f>
        <v/>
      </c>
      <c r="G128" s="42" t="str">
        <f>IF(A128="","",IF(ISERROR(VLOOKUP(A128&amp;" "&amp;B128,'Race 5 adjusted'!C$2:K$100,9,FALSE)),"",VLOOKUP(A128&amp;" "&amp;B128,'Race 5 adjusted'!C$2:K$100,9,FALSE)))</f>
        <v/>
      </c>
      <c r="I128" s="41" t="str">
        <f t="shared" si="12"/>
        <v/>
      </c>
    </row>
    <row r="129" spans="3:9" x14ac:dyDescent="0.15">
      <c r="C129" s="42" t="str">
        <f>IF(A129="","",IF(ISERROR(VLOOKUP(A129&amp;" "&amp;B129,'Race 1 adjusted'!C$2:K$100,9,FALSE)),"",VLOOKUP(A129&amp;" "&amp;B129,'Race 1 adjusted'!C$2:K$100,9,FALSE)))</f>
        <v/>
      </c>
      <c r="D129" s="42" t="str">
        <f>IF(A129="","",IF(ISERROR(VLOOKUP(A129&amp;" "&amp;B129,'Race 2 adjusted'!C$2:K$100,9,FALSE)),"",VLOOKUP(A129&amp;" "&amp;B129,'Race 2 adjusted'!C$2:K$100,9,FALSE)))</f>
        <v/>
      </c>
      <c r="E129" s="42" t="str">
        <f>IF(A129="","",IF(ISERROR(VLOOKUP(A129&amp;" "&amp;B129,'Race 3 adjusted'!C$2:K$100,9,FALSE)),"",VLOOKUP(A129&amp;" "&amp;B129,'Race 3 adjusted'!C$2:K$100,9,FALSE)))</f>
        <v/>
      </c>
      <c r="F129" s="42" t="str">
        <f>IF(A129="","",IF(ISERROR(VLOOKUP(A129&amp;" "&amp;B129,'Race 4 adjusted'!C$3:K$100,9,FALSE)),"",VLOOKUP(A129&amp;" "&amp;B129,'Race 4 adjusted'!C$3:K$100,9,FALSE)))</f>
        <v/>
      </c>
      <c r="G129" s="42" t="str">
        <f>IF(A129="","",IF(ISERROR(VLOOKUP(A129&amp;" "&amp;B129,'Race 5 adjusted'!C$2:K$100,9,FALSE)),"",VLOOKUP(A129&amp;" "&amp;B129,'Race 5 adjusted'!C$2:K$100,9,FALSE)))</f>
        <v/>
      </c>
      <c r="I129" s="41" t="str">
        <f t="shared" si="12"/>
        <v/>
      </c>
    </row>
  </sheetData>
  <pageMargins left="0.7" right="0.7" top="0.75" bottom="0.75" header="0.3" footer="0.3"/>
  <pageSetup paperSize="9" orientation="portrait" horizontalDpi="429496729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E79" sqref="E79"/>
    </sheetView>
  </sheetViews>
  <sheetFormatPr baseColWidth="10" defaultColWidth="9.1640625" defaultRowHeight="13" x14ac:dyDescent="0.15"/>
  <cols>
    <col min="1" max="1" width="9.1640625" style="8"/>
    <col min="2" max="2" width="17" style="6" customWidth="1"/>
    <col min="3" max="3" width="14.33203125" style="6" customWidth="1"/>
    <col min="4" max="4" width="12.5" style="6" customWidth="1"/>
    <col min="5" max="5" width="9.1640625" style="6" customWidth="1"/>
    <col min="6" max="6" width="9.1640625" style="7"/>
    <col min="7" max="7" width="17" style="6" customWidth="1"/>
    <col min="8" max="8" width="14.33203125" style="6" customWidth="1"/>
    <col min="9" max="16384" width="9.1640625" style="7"/>
  </cols>
  <sheetData>
    <row r="1" spans="1:5" x14ac:dyDescent="0.15">
      <c r="A1" s="5" t="s">
        <v>56</v>
      </c>
      <c r="D1" s="6" t="s">
        <v>68</v>
      </c>
    </row>
    <row r="2" spans="1:5" x14ac:dyDescent="0.15">
      <c r="B2" s="6" t="s">
        <v>57</v>
      </c>
      <c r="C2" s="6" t="s">
        <v>58</v>
      </c>
      <c r="D2" s="6" t="s">
        <v>119</v>
      </c>
      <c r="E2" s="6" t="s">
        <v>120</v>
      </c>
    </row>
    <row r="3" spans="1:5" x14ac:dyDescent="0.15">
      <c r="A3" s="8">
        <v>15</v>
      </c>
      <c r="B3" s="6">
        <v>1.8835879424521765E-2</v>
      </c>
      <c r="C3" s="6">
        <v>1.9924809135083495E-2</v>
      </c>
      <c r="D3" s="6">
        <v>2.0534609957256499E-2</v>
      </c>
      <c r="E3" s="6">
        <v>2.1726533767004067E-2</v>
      </c>
    </row>
    <row r="4" spans="1:5" x14ac:dyDescent="0.15">
      <c r="A4" s="8">
        <v>16</v>
      </c>
      <c r="B4" s="6">
        <v>1.8621796231956284E-2</v>
      </c>
      <c r="C4" s="6">
        <v>1.975589017032264E-2</v>
      </c>
      <c r="D4" s="6">
        <v>2.0305930238513716E-2</v>
      </c>
      <c r="E4" s="6">
        <v>2.154866281570024E-2</v>
      </c>
    </row>
    <row r="5" spans="1:5" x14ac:dyDescent="0.15">
      <c r="A5" s="9">
        <v>17</v>
      </c>
      <c r="B5" s="6">
        <v>1.8413300125359286E-2</v>
      </c>
      <c r="C5" s="6">
        <v>1.9601928520259455E-2</v>
      </c>
      <c r="D5" s="6">
        <v>2.0082468415036657E-2</v>
      </c>
      <c r="E5" s="6">
        <v>2.138610266356096E-2</v>
      </c>
    </row>
    <row r="6" spans="1:5" x14ac:dyDescent="0.15">
      <c r="A6" s="9">
        <v>18</v>
      </c>
      <c r="B6" s="6">
        <v>1.8223387752218358E-2</v>
      </c>
      <c r="C6" s="6">
        <v>1.9461564429012347E-2</v>
      </c>
      <c r="D6" s="6">
        <v>1.9878523393132709E-2</v>
      </c>
      <c r="E6" s="6">
        <v>2.1237461419753086E-2</v>
      </c>
    </row>
    <row r="7" spans="1:5" x14ac:dyDescent="0.15">
      <c r="A7" s="9">
        <v>19</v>
      </c>
      <c r="B7" s="6">
        <v>1.8050369682219305E-2</v>
      </c>
      <c r="C7" s="6">
        <v>1.9333561754870748E-2</v>
      </c>
      <c r="D7" s="6">
        <v>1.9692320918113404E-2</v>
      </c>
      <c r="E7" s="6">
        <v>2.1101473728973759E-2</v>
      </c>
    </row>
    <row r="8" spans="1:5" x14ac:dyDescent="0.15">
      <c r="A8" s="9">
        <v>20</v>
      </c>
      <c r="B8" s="6">
        <v>1.804629464363906E-2</v>
      </c>
      <c r="C8" s="6">
        <v>1.9329173251784331E-2</v>
      </c>
      <c r="D8" s="6">
        <v>1.9683543911940566E-2</v>
      </c>
      <c r="E8" s="6">
        <v>2.1092021568479932E-2</v>
      </c>
    </row>
    <row r="9" spans="1:5" x14ac:dyDescent="0.15">
      <c r="A9" s="9">
        <v>21</v>
      </c>
      <c r="B9" s="6">
        <v>1.804629464363906E-2</v>
      </c>
      <c r="C9" s="6">
        <v>1.9329173251784331E-2</v>
      </c>
      <c r="D9" s="6">
        <v>1.9683543911940566E-2</v>
      </c>
      <c r="E9" s="6">
        <v>2.1092021568479932E-2</v>
      </c>
    </row>
    <row r="10" spans="1:5" x14ac:dyDescent="0.15">
      <c r="A10" s="9">
        <v>22</v>
      </c>
      <c r="B10" s="6">
        <v>1.804629464363906E-2</v>
      </c>
      <c r="C10" s="6">
        <v>1.9329173251784331E-2</v>
      </c>
      <c r="D10" s="6">
        <v>1.9683543911940566E-2</v>
      </c>
      <c r="E10" s="6">
        <v>2.1092021568479932E-2</v>
      </c>
    </row>
    <row r="11" spans="1:5" x14ac:dyDescent="0.15">
      <c r="A11" s="9">
        <v>23</v>
      </c>
      <c r="B11" s="6">
        <v>1.804629464363906E-2</v>
      </c>
      <c r="C11" s="6">
        <v>1.9329173251784331E-2</v>
      </c>
      <c r="D11" s="6">
        <v>1.9683543911940566E-2</v>
      </c>
      <c r="E11" s="6">
        <v>2.1092021568479932E-2</v>
      </c>
    </row>
    <row r="12" spans="1:5" x14ac:dyDescent="0.15">
      <c r="A12" s="9">
        <v>24</v>
      </c>
      <c r="B12" s="6">
        <v>1.804629464363906E-2</v>
      </c>
      <c r="C12" s="6">
        <v>1.9329173251784331E-2</v>
      </c>
      <c r="D12" s="6">
        <v>1.9683543911940566E-2</v>
      </c>
      <c r="E12" s="6">
        <v>2.1092021568479932E-2</v>
      </c>
    </row>
    <row r="13" spans="1:5" x14ac:dyDescent="0.15">
      <c r="A13" s="9">
        <v>25</v>
      </c>
      <c r="B13" s="6">
        <v>1.804629464363906E-2</v>
      </c>
      <c r="C13" s="6">
        <v>1.9329173251784331E-2</v>
      </c>
      <c r="D13" s="6">
        <v>1.9683543911940566E-2</v>
      </c>
      <c r="E13" s="6">
        <v>2.1092021568479932E-2</v>
      </c>
    </row>
    <row r="14" spans="1:5" x14ac:dyDescent="0.15">
      <c r="A14" s="9">
        <v>26</v>
      </c>
      <c r="B14" s="6">
        <v>1.804629464363906E-2</v>
      </c>
      <c r="C14" s="6">
        <v>1.9329173251784331E-2</v>
      </c>
      <c r="D14" s="6">
        <v>1.9683543911940566E-2</v>
      </c>
      <c r="E14" s="6">
        <v>2.1092021568479932E-2</v>
      </c>
    </row>
    <row r="15" spans="1:5" x14ac:dyDescent="0.15">
      <c r="A15" s="9">
        <v>27</v>
      </c>
      <c r="B15" s="6">
        <v>1.804629464363906E-2</v>
      </c>
      <c r="C15" s="6">
        <v>1.9329173251784331E-2</v>
      </c>
      <c r="D15" s="6">
        <v>1.9683543911940566E-2</v>
      </c>
      <c r="E15" s="6">
        <v>2.1092021568479932E-2</v>
      </c>
    </row>
    <row r="16" spans="1:5" x14ac:dyDescent="0.15">
      <c r="A16" s="9">
        <v>28</v>
      </c>
      <c r="B16" s="6">
        <v>1.804629464363906E-2</v>
      </c>
      <c r="C16" s="6">
        <v>1.9398473020302849E-2</v>
      </c>
      <c r="D16" s="6">
        <v>1.9683543911940566E-2</v>
      </c>
      <c r="E16" s="6">
        <v>2.1167831753665118E-2</v>
      </c>
    </row>
    <row r="17" spans="1:5" x14ac:dyDescent="0.15">
      <c r="A17" s="9">
        <v>29</v>
      </c>
      <c r="B17" s="6">
        <v>1.804629464363906E-2</v>
      </c>
      <c r="C17" s="6">
        <v>1.9467772788821367E-2</v>
      </c>
      <c r="D17" s="6">
        <v>1.9683543911940566E-2</v>
      </c>
      <c r="E17" s="6">
        <v>2.1243641938850304E-2</v>
      </c>
    </row>
    <row r="18" spans="1:5" x14ac:dyDescent="0.15">
      <c r="A18" s="8">
        <v>30</v>
      </c>
      <c r="B18" s="6">
        <v>1.8217547248987255E-2</v>
      </c>
      <c r="C18" s="6">
        <v>1.9595253163097986E-2</v>
      </c>
      <c r="D18" s="6">
        <v>1.9863126339699059E-2</v>
      </c>
      <c r="E18" s="6">
        <v>2.137378819637345E-2</v>
      </c>
    </row>
    <row r="19" spans="1:5" x14ac:dyDescent="0.15">
      <c r="A19" s="8">
        <v>31</v>
      </c>
      <c r="B19" s="6">
        <v>1.8377306474247672E-2</v>
      </c>
      <c r="C19" s="6">
        <v>1.9721519429976846E-2</v>
      </c>
      <c r="D19" s="6">
        <v>2.003516009837962E-2</v>
      </c>
      <c r="E19" s="6">
        <v>2.1507771817129623E-2</v>
      </c>
    </row>
    <row r="20" spans="1:5" x14ac:dyDescent="0.15">
      <c r="A20" s="8">
        <v>32</v>
      </c>
      <c r="B20" s="6">
        <v>1.8522912591628079E-2</v>
      </c>
      <c r="C20" s="6">
        <v>1.9843290846836413E-2</v>
      </c>
      <c r="D20" s="6">
        <v>2.0192352334104931E-2</v>
      </c>
      <c r="E20" s="6">
        <v>2.1637940007716044E-2</v>
      </c>
    </row>
    <row r="21" spans="1:5" x14ac:dyDescent="0.15">
      <c r="A21" s="8">
        <v>33</v>
      </c>
      <c r="B21" s="6">
        <v>1.8655652247299377E-2</v>
      </c>
      <c r="C21" s="6">
        <v>1.9966478105709874E-2</v>
      </c>
      <c r="D21" s="6">
        <v>2.0336052276234563E-2</v>
      </c>
      <c r="E21" s="6">
        <v>2.1769812885802466E-2</v>
      </c>
    </row>
    <row r="22" spans="1:5" x14ac:dyDescent="0.15">
      <c r="A22" s="8">
        <v>34</v>
      </c>
      <c r="B22" s="6">
        <v>1.8776695119598761E-2</v>
      </c>
      <c r="C22" s="6">
        <v>2.0085691550925922E-2</v>
      </c>
      <c r="D22" s="6">
        <v>2.0467486496913573E-2</v>
      </c>
      <c r="E22" s="6">
        <v>2.1897974537037034E-2</v>
      </c>
    </row>
    <row r="23" spans="1:5" x14ac:dyDescent="0.15">
      <c r="A23" s="8">
        <v>35</v>
      </c>
      <c r="B23" s="6">
        <v>1.8887104552469131E-2</v>
      </c>
      <c r="C23" s="6">
        <v>2.0201292438271602E-2</v>
      </c>
      <c r="D23" s="6">
        <v>2.0587770061728392E-2</v>
      </c>
      <c r="E23" s="6">
        <v>2.2022762345679011E-2</v>
      </c>
    </row>
    <row r="24" spans="1:5" x14ac:dyDescent="0.15">
      <c r="A24" s="8">
        <v>36</v>
      </c>
      <c r="B24" s="6">
        <v>1.8987847222222222E-2</v>
      </c>
      <c r="C24" s="6">
        <v>2.0313609182098766E-2</v>
      </c>
      <c r="D24" s="6">
        <v>2.0697916666666663E-2</v>
      </c>
      <c r="E24" s="6">
        <v>2.214448302469136E-2</v>
      </c>
    </row>
    <row r="25" spans="1:5" x14ac:dyDescent="0.15">
      <c r="A25" s="8">
        <v>37</v>
      </c>
      <c r="B25" s="6">
        <v>1.9088589891975306E-2</v>
      </c>
      <c r="C25" s="6">
        <v>2.0426239390432099E-2</v>
      </c>
      <c r="D25" s="6">
        <v>2.0808063271604935E-2</v>
      </c>
      <c r="E25" s="6">
        <v>2.226687885802469E-2</v>
      </c>
    </row>
    <row r="26" spans="1:5" x14ac:dyDescent="0.15">
      <c r="A26" s="8">
        <v>38</v>
      </c>
      <c r="B26" s="6">
        <v>1.9189332561728393E-2</v>
      </c>
      <c r="C26" s="6">
        <v>2.0538869598765434E-2</v>
      </c>
      <c r="D26" s="6">
        <v>2.0918209876543206E-2</v>
      </c>
      <c r="E26" s="6">
        <v>2.2389274691358027E-2</v>
      </c>
    </row>
    <row r="27" spans="1:5" x14ac:dyDescent="0.15">
      <c r="A27" s="8">
        <v>39</v>
      </c>
      <c r="B27" s="6">
        <v>1.9289761766975309E-2</v>
      </c>
      <c r="C27" s="6">
        <v>2.0651499807098763E-2</v>
      </c>
      <c r="D27" s="6">
        <v>2.1027681327160493E-2</v>
      </c>
      <c r="E27" s="6">
        <v>2.2511670524691354E-2</v>
      </c>
    </row>
    <row r="28" spans="1:5" x14ac:dyDescent="0.15">
      <c r="A28" s="8">
        <v>40</v>
      </c>
      <c r="B28" s="6">
        <v>1.9390504436728396E-2</v>
      </c>
      <c r="C28" s="6">
        <v>2.0769603587962964E-2</v>
      </c>
      <c r="D28" s="6">
        <v>2.1137827932098764E-2</v>
      </c>
      <c r="E28" s="6">
        <v>2.2639178240740743E-2</v>
      </c>
    </row>
    <row r="29" spans="1:5" x14ac:dyDescent="0.15">
      <c r="A29" s="8">
        <v>41</v>
      </c>
      <c r="B29" s="6">
        <v>1.949703414351852E-2</v>
      </c>
      <c r="C29" s="6">
        <v>2.0887707368827162E-2</v>
      </c>
      <c r="D29" s="6">
        <v>2.1253761574074076E-2</v>
      </c>
      <c r="E29" s="6">
        <v>2.2766685956790125E-2</v>
      </c>
    </row>
    <row r="30" spans="1:5" x14ac:dyDescent="0.15">
      <c r="A30" s="8">
        <v>42</v>
      </c>
      <c r="B30" s="6">
        <v>1.9603563850308644E-2</v>
      </c>
      <c r="C30" s="6">
        <v>2.100096450617284E-2</v>
      </c>
      <c r="D30" s="6">
        <v>2.1369695216049384E-2</v>
      </c>
      <c r="E30" s="6">
        <v>2.2890432098765432E-2</v>
      </c>
    </row>
    <row r="31" spans="1:5" x14ac:dyDescent="0.15">
      <c r="A31" s="8">
        <v>43</v>
      </c>
      <c r="B31" s="6">
        <v>1.9704619984567899E-2</v>
      </c>
      <c r="C31" s="6">
        <v>2.1119068287037038E-2</v>
      </c>
      <c r="D31" s="6">
        <v>2.1480516975308638E-2</v>
      </c>
      <c r="E31" s="6">
        <v>2.3017939814814814E-2</v>
      </c>
    </row>
    <row r="32" spans="1:5" x14ac:dyDescent="0.15">
      <c r="A32" s="8">
        <v>44</v>
      </c>
      <c r="B32" s="6">
        <v>1.9810836226851855E-2</v>
      </c>
      <c r="C32" s="6">
        <v>2.1232011959876541E-2</v>
      </c>
      <c r="D32" s="6">
        <v>2.1595775462962964E-2</v>
      </c>
      <c r="E32" s="6">
        <v>2.3141010802469133E-2</v>
      </c>
    </row>
    <row r="33" spans="1:5" x14ac:dyDescent="0.15">
      <c r="A33" s="8">
        <v>45</v>
      </c>
      <c r="B33" s="6">
        <v>1.9917365933641976E-2</v>
      </c>
      <c r="C33" s="6">
        <v>2.1344642168209877E-2</v>
      </c>
      <c r="D33" s="6">
        <v>2.1711709104938273E-2</v>
      </c>
      <c r="E33" s="6">
        <v>2.326340663580247E-2</v>
      </c>
    </row>
    <row r="34" spans="1:5" x14ac:dyDescent="0.15">
      <c r="A34" s="8">
        <v>46</v>
      </c>
      <c r="B34" s="6">
        <v>2.0018422067901234E-2</v>
      </c>
      <c r="C34" s="6">
        <v>2.1457585841049384E-2</v>
      </c>
      <c r="D34" s="6">
        <v>2.1822530864197529E-2</v>
      </c>
      <c r="E34" s="6">
        <v>2.3386477623456792E-2</v>
      </c>
    </row>
    <row r="35" spans="1:5" x14ac:dyDescent="0.15">
      <c r="A35" s="8">
        <v>47</v>
      </c>
      <c r="B35" s="6">
        <v>2.0124638310185183E-2</v>
      </c>
      <c r="C35" s="6">
        <v>2.1570529513888888E-2</v>
      </c>
      <c r="D35" s="6">
        <v>2.1937789351851849E-2</v>
      </c>
      <c r="E35" s="6">
        <v>2.3509548611111108E-2</v>
      </c>
    </row>
    <row r="36" spans="1:5" x14ac:dyDescent="0.15">
      <c r="A36" s="8">
        <v>48</v>
      </c>
      <c r="B36" s="6">
        <v>2.0231168016975311E-2</v>
      </c>
      <c r="C36" s="6">
        <v>2.1683473186728395E-2</v>
      </c>
      <c r="D36" s="6">
        <v>2.2053722993827164E-2</v>
      </c>
      <c r="E36" s="6">
        <v>2.3632619598765434E-2</v>
      </c>
    </row>
    <row r="37" spans="1:5" x14ac:dyDescent="0.15">
      <c r="A37" s="8">
        <v>49</v>
      </c>
      <c r="B37" s="6">
        <v>2.0343171296296297E-2</v>
      </c>
      <c r="C37" s="6">
        <v>2.1801890432098764E-2</v>
      </c>
      <c r="D37" s="6">
        <v>2.2174768518518517E-2</v>
      </c>
      <c r="E37" s="6">
        <v>2.3760802469135801E-2</v>
      </c>
    </row>
    <row r="38" spans="1:5" x14ac:dyDescent="0.15">
      <c r="A38" s="8">
        <v>50</v>
      </c>
      <c r="B38" s="6">
        <v>2.0450014467592592E-2</v>
      </c>
      <c r="C38" s="6">
        <v>2.1920621141975308E-2</v>
      </c>
      <c r="D38" s="6">
        <v>2.2291377314814814E-2</v>
      </c>
      <c r="E38" s="6">
        <v>2.388966049382716E-2</v>
      </c>
    </row>
    <row r="39" spans="1:5" x14ac:dyDescent="0.15">
      <c r="A39" s="8">
        <v>51</v>
      </c>
      <c r="B39" s="6">
        <v>2.0562331211419753E-2</v>
      </c>
      <c r="C39" s="6">
        <v>2.2039351851851852E-2</v>
      </c>
      <c r="D39" s="6">
        <v>2.2413097993827159E-2</v>
      </c>
      <c r="E39" s="6">
        <v>2.4018518518518519E-2</v>
      </c>
    </row>
    <row r="40" spans="1:5" x14ac:dyDescent="0.15">
      <c r="A40" s="8">
        <v>52</v>
      </c>
      <c r="B40" s="6">
        <v>2.0669174382716048E-2</v>
      </c>
      <c r="C40" s="6">
        <v>2.215839602623457E-2</v>
      </c>
      <c r="D40" s="6">
        <v>2.2529706790123456E-2</v>
      </c>
      <c r="E40" s="6">
        <v>2.4148051697530867E-2</v>
      </c>
    </row>
    <row r="41" spans="1:5" x14ac:dyDescent="0.15">
      <c r="A41" s="8">
        <v>53</v>
      </c>
      <c r="B41" s="6">
        <v>2.0781804591049384E-2</v>
      </c>
      <c r="C41" s="6">
        <v>2.2282913773148151E-2</v>
      </c>
      <c r="D41" s="6">
        <v>2.2652102623456793E-2</v>
      </c>
      <c r="E41" s="6">
        <v>2.4282696759259259E-2</v>
      </c>
    </row>
    <row r="42" spans="1:5" x14ac:dyDescent="0.15">
      <c r="A42" s="8">
        <v>54</v>
      </c>
      <c r="B42" s="6">
        <v>2.0894748263888891E-2</v>
      </c>
      <c r="C42" s="6">
        <v>2.2401957947530863E-2</v>
      </c>
      <c r="D42" s="6">
        <v>2.2775173611111112E-2</v>
      </c>
      <c r="E42" s="6">
        <v>2.4412229938271607E-2</v>
      </c>
    </row>
    <row r="43" spans="1:5" x14ac:dyDescent="0.15">
      <c r="A43" s="8">
        <v>55</v>
      </c>
      <c r="B43" s="6">
        <v>2.1007691936728395E-2</v>
      </c>
      <c r="C43" s="6">
        <v>2.2527102623456786E-2</v>
      </c>
      <c r="D43" s="6">
        <v>2.2898244598765431E-2</v>
      </c>
      <c r="E43" s="6">
        <v>2.4548225308641973E-2</v>
      </c>
    </row>
    <row r="44" spans="1:5" x14ac:dyDescent="0.15">
      <c r="A44" s="8">
        <v>56</v>
      </c>
      <c r="B44" s="6">
        <v>2.1126422646604939E-2</v>
      </c>
      <c r="C44" s="6">
        <v>2.2657720871913579E-2</v>
      </c>
      <c r="D44" s="6">
        <v>2.302710262345679E-2</v>
      </c>
      <c r="E44" s="6">
        <v>2.4689332561728394E-2</v>
      </c>
    </row>
    <row r="45" spans="1:5" x14ac:dyDescent="0.15">
      <c r="A45" s="8">
        <v>57</v>
      </c>
      <c r="B45" s="6">
        <v>2.1250940393518519E-2</v>
      </c>
      <c r="C45" s="6">
        <v>2.2788652584876543E-2</v>
      </c>
      <c r="D45" s="6">
        <v>2.3161747685185186E-2</v>
      </c>
      <c r="E45" s="6">
        <v>2.4831114969135804E-2</v>
      </c>
    </row>
    <row r="46" spans="1:5" x14ac:dyDescent="0.15">
      <c r="A46" s="8">
        <v>58</v>
      </c>
      <c r="B46" s="6">
        <v>2.1375771604938271E-2</v>
      </c>
      <c r="C46" s="6">
        <v>2.2919584297839506E-2</v>
      </c>
      <c r="D46" s="6">
        <v>2.3297067901234567E-2</v>
      </c>
      <c r="E46" s="6">
        <v>2.4972897376543207E-2</v>
      </c>
    </row>
    <row r="47" spans="1:5" x14ac:dyDescent="0.15">
      <c r="A47" s="8">
        <v>59</v>
      </c>
      <c r="B47" s="6">
        <v>2.1500602816358027E-2</v>
      </c>
      <c r="C47" s="6">
        <v>2.3051456404320984E-2</v>
      </c>
      <c r="D47" s="6">
        <v>2.3432388117283952E-2</v>
      </c>
      <c r="E47" s="6">
        <v>2.5116705246913576E-2</v>
      </c>
    </row>
    <row r="48" spans="1:5" x14ac:dyDescent="0.15">
      <c r="A48" s="8">
        <v>60</v>
      </c>
      <c r="B48" s="6">
        <v>2.1626060956790122E-2</v>
      </c>
      <c r="C48" s="6">
        <v>2.3188802083333331E-2</v>
      </c>
      <c r="D48" s="6">
        <v>2.3569058641975307E-2</v>
      </c>
      <c r="E48" s="6">
        <v>2.5265625E-2</v>
      </c>
    </row>
    <row r="49" spans="1:5" x14ac:dyDescent="0.15">
      <c r="A49" s="8">
        <v>61</v>
      </c>
      <c r="B49" s="6">
        <v>2.1751519097222224E-2</v>
      </c>
      <c r="C49" s="6">
        <v>2.3331934799382711E-2</v>
      </c>
      <c r="D49" s="6">
        <v>2.3705729166666668E-2</v>
      </c>
      <c r="E49" s="6">
        <v>2.5420331790123454E-2</v>
      </c>
    </row>
    <row r="50" spans="1:5" x14ac:dyDescent="0.15">
      <c r="A50" s="8">
        <v>62</v>
      </c>
      <c r="B50" s="6">
        <v>2.188307773919753E-2</v>
      </c>
      <c r="C50" s="6">
        <v>2.347022087191358E-2</v>
      </c>
      <c r="D50" s="6">
        <v>2.3848861882716049E-2</v>
      </c>
      <c r="E50" s="6">
        <v>2.5571277006172836E-2</v>
      </c>
    </row>
    <row r="51" spans="1:5" x14ac:dyDescent="0.15">
      <c r="A51" s="8">
        <v>63</v>
      </c>
      <c r="B51" s="6">
        <v>2.2020423418209877E-2</v>
      </c>
      <c r="C51" s="6">
        <v>2.3614293981481481E-2</v>
      </c>
      <c r="D51" s="6">
        <v>2.3997781635802469E-2</v>
      </c>
      <c r="E51" s="6">
        <v>2.5728009259259259E-2</v>
      </c>
    </row>
    <row r="52" spans="1:5" x14ac:dyDescent="0.15">
      <c r="A52" s="8">
        <v>64</v>
      </c>
      <c r="B52" s="6">
        <v>2.2158082561728399E-2</v>
      </c>
      <c r="C52" s="6">
        <v>2.3769941165123456E-2</v>
      </c>
      <c r="D52" s="6">
        <v>2.4147376543209878E-2</v>
      </c>
      <c r="E52" s="6">
        <v>2.5896315586419753E-2</v>
      </c>
    </row>
    <row r="53" spans="1:5" x14ac:dyDescent="0.15">
      <c r="A53" s="8">
        <v>65</v>
      </c>
      <c r="B53" s="6">
        <v>2.2301842206790122E-2</v>
      </c>
      <c r="C53" s="6">
        <v>2.392042824074074E-2</v>
      </c>
      <c r="D53" s="6">
        <v>2.4303433641975309E-2</v>
      </c>
      <c r="E53" s="6">
        <v>2.6060185185185186E-2</v>
      </c>
    </row>
    <row r="54" spans="1:5" x14ac:dyDescent="0.15">
      <c r="A54" s="8">
        <v>66</v>
      </c>
      <c r="B54" s="6">
        <v>2.2451075424382717E-2</v>
      </c>
      <c r="C54" s="6">
        <v>2.4082489390432102E-2</v>
      </c>
      <c r="D54" s="6">
        <v>2.4464602623456792E-2</v>
      </c>
      <c r="E54" s="6">
        <v>2.6235628858024693E-2</v>
      </c>
    </row>
    <row r="55" spans="1:5" x14ac:dyDescent="0.15">
      <c r="A55" s="8">
        <v>67</v>
      </c>
      <c r="B55" s="6">
        <v>2.2601249035493827E-2</v>
      </c>
      <c r="C55" s="6">
        <v>2.4245177469135803E-2</v>
      </c>
      <c r="D55" s="6">
        <v>2.4627797067901237E-2</v>
      </c>
      <c r="E55" s="6">
        <v>2.6412422839506174E-2</v>
      </c>
    </row>
    <row r="56" spans="1:5" x14ac:dyDescent="0.15">
      <c r="A56" s="8">
        <v>68</v>
      </c>
      <c r="B56" s="6">
        <v>2.2757523148148148E-2</v>
      </c>
      <c r="C56" s="6">
        <v>2.4408179012345682E-2</v>
      </c>
      <c r="D56" s="6">
        <v>2.4797453703703703E-2</v>
      </c>
      <c r="E56" s="6">
        <v>2.6589891975308644E-2</v>
      </c>
    </row>
    <row r="57" spans="1:5" x14ac:dyDescent="0.15">
      <c r="A57" s="8">
        <v>69</v>
      </c>
      <c r="B57" s="6">
        <v>2.2914110725308637E-2</v>
      </c>
      <c r="C57" s="6">
        <v>2.4577594521604938E-2</v>
      </c>
      <c r="D57" s="6">
        <v>2.4967785493827159E-2</v>
      </c>
      <c r="E57" s="6">
        <v>2.677449845679012E-2</v>
      </c>
    </row>
    <row r="58" spans="1:5" x14ac:dyDescent="0.15">
      <c r="A58" s="8">
        <v>70</v>
      </c>
      <c r="B58" s="6">
        <v>2.3071638695987655E-2</v>
      </c>
      <c r="C58" s="6">
        <v>2.4753110532407405E-2</v>
      </c>
      <c r="D58" s="6">
        <v>2.514014274691358E-2</v>
      </c>
      <c r="E58" s="6">
        <v>2.6965567129629629E-2</v>
      </c>
    </row>
    <row r="59" spans="1:5" x14ac:dyDescent="0.15">
      <c r="A59" s="8">
        <v>71</v>
      </c>
      <c r="B59" s="6">
        <v>2.3240427276234567E-2</v>
      </c>
      <c r="C59" s="6">
        <v>2.4934413580246916E-2</v>
      </c>
      <c r="D59" s="6">
        <v>2.5323398919753087E-2</v>
      </c>
      <c r="E59" s="6">
        <v>2.7162422839506175E-2</v>
      </c>
    </row>
    <row r="60" spans="1:5" x14ac:dyDescent="0.15">
      <c r="A60" s="8">
        <v>72</v>
      </c>
      <c r="B60" s="6">
        <v>2.3415629822530863E-2</v>
      </c>
      <c r="C60" s="6">
        <v>2.5122444058641974E-2</v>
      </c>
      <c r="D60" s="6">
        <v>2.5513792438271603E-2</v>
      </c>
      <c r="E60" s="6">
        <v>2.7367091049382713E-2</v>
      </c>
    </row>
    <row r="61" spans="1:5" x14ac:dyDescent="0.15">
      <c r="A61" s="8">
        <v>73</v>
      </c>
      <c r="B61" s="6">
        <v>2.3596932870370371E-2</v>
      </c>
      <c r="C61" s="6">
        <v>2.5316575038580248E-2</v>
      </c>
      <c r="D61" s="6">
        <v>2.5710648148148149E-2</v>
      </c>
      <c r="E61" s="6">
        <v>2.7578221450617283E-2</v>
      </c>
    </row>
    <row r="62" spans="1:5" x14ac:dyDescent="0.15">
      <c r="A62" s="8">
        <v>74</v>
      </c>
      <c r="B62" s="6">
        <v>2.3784649884259258E-2</v>
      </c>
      <c r="C62" s="6">
        <v>2.5522280092592591E-2</v>
      </c>
      <c r="D62" s="6">
        <v>2.5914641203703702E-2</v>
      </c>
      <c r="E62" s="6">
        <v>2.7800925925925927E-2</v>
      </c>
    </row>
    <row r="63" spans="1:5" x14ac:dyDescent="0.15">
      <c r="A63" s="8">
        <v>75</v>
      </c>
      <c r="B63" s="6">
        <v>2.3972993827160491E-2</v>
      </c>
      <c r="C63" s="6">
        <v>2.5729552469135802E-2</v>
      </c>
      <c r="D63" s="6">
        <v>2.6119984567901232E-2</v>
      </c>
      <c r="E63" s="6">
        <v>2.8027006172839507E-2</v>
      </c>
    </row>
    <row r="64" spans="1:5" x14ac:dyDescent="0.15">
      <c r="A64" s="8">
        <v>76</v>
      </c>
      <c r="B64" s="6">
        <v>2.4173538773148151E-2</v>
      </c>
      <c r="C64" s="6">
        <v>2.5942925347222222E-2</v>
      </c>
      <c r="D64" s="6">
        <v>2.6338252314814816E-2</v>
      </c>
      <c r="E64" s="6">
        <v>2.8259548611111112E-2</v>
      </c>
    </row>
    <row r="65" spans="1:5" x14ac:dyDescent="0.15">
      <c r="A65" s="8">
        <v>77</v>
      </c>
      <c r="B65" s="6">
        <v>2.4380497685185184E-2</v>
      </c>
      <c r="C65" s="6">
        <v>2.6162712191358024E-2</v>
      </c>
      <c r="D65" s="6">
        <v>2.6563657407407407E-2</v>
      </c>
      <c r="E65" s="6">
        <v>2.8499228395061728E-2</v>
      </c>
    </row>
    <row r="66" spans="1:5" x14ac:dyDescent="0.15">
      <c r="A66" s="8">
        <v>78</v>
      </c>
      <c r="B66" s="6">
        <v>2.4593870563271603E-2</v>
      </c>
      <c r="C66" s="6">
        <v>2.6395013503086422E-2</v>
      </c>
      <c r="D66" s="6">
        <v>2.6796199845679009E-2</v>
      </c>
      <c r="E66" s="6">
        <v>2.8752507716049383E-2</v>
      </c>
    </row>
    <row r="67" spans="1:5" x14ac:dyDescent="0.15">
      <c r="A67" s="8">
        <v>79</v>
      </c>
      <c r="B67" s="6">
        <v>2.4813970871913581E-2</v>
      </c>
      <c r="C67" s="6">
        <v>2.663404224537037E-2</v>
      </c>
      <c r="D67" s="6">
        <v>2.7036554783950617E-2</v>
      </c>
      <c r="E67" s="6">
        <v>2.9013599537037037E-2</v>
      </c>
    </row>
    <row r="68" spans="1:5" x14ac:dyDescent="0.15">
      <c r="A68" s="8">
        <v>80</v>
      </c>
      <c r="B68" s="6">
        <v>2.5046585648148146E-2</v>
      </c>
      <c r="C68" s="6">
        <v>2.6890745563271604E-2</v>
      </c>
      <c r="D68" s="6">
        <v>2.7290509259259257E-2</v>
      </c>
      <c r="E68" s="6">
        <v>2.9292727623456791E-2</v>
      </c>
    </row>
    <row r="69" spans="1:5" x14ac:dyDescent="0.15">
      <c r="A69" s="8">
        <v>81</v>
      </c>
      <c r="B69" s="6">
        <v>2.5296875E-2</v>
      </c>
      <c r="C69" s="6">
        <v>2.715448977623457E-2</v>
      </c>
      <c r="D69" s="6">
        <v>2.75625E-2</v>
      </c>
      <c r="E69" s="6">
        <v>2.9580343364197532E-2</v>
      </c>
    </row>
    <row r="70" spans="1:5" x14ac:dyDescent="0.15">
      <c r="A70" s="8">
        <v>82</v>
      </c>
      <c r="B70" s="6">
        <v>2.5548418209876543E-2</v>
      </c>
      <c r="C70" s="6">
        <v>2.7431061921296296E-2</v>
      </c>
      <c r="D70" s="6">
        <v>2.7837191358024694E-2</v>
      </c>
      <c r="E70" s="6">
        <v>2.9882233796296294E-2</v>
      </c>
    </row>
    <row r="71" spans="1:5" x14ac:dyDescent="0.15">
      <c r="A71" s="8">
        <v>83</v>
      </c>
      <c r="B71" s="6">
        <v>2.5818576388888889E-2</v>
      </c>
      <c r="C71" s="6">
        <v>2.7720461998456791E-2</v>
      </c>
      <c r="D71" s="6">
        <v>2.8131944444444446E-2</v>
      </c>
      <c r="E71" s="6">
        <v>3.0198398919753087E-2</v>
      </c>
    </row>
    <row r="72" spans="1:5" x14ac:dyDescent="0.15">
      <c r="A72" s="8">
        <v>84</v>
      </c>
      <c r="B72" s="6">
        <v>2.6101562500000001E-2</v>
      </c>
      <c r="C72" s="6">
        <v>2.8028477044753086E-2</v>
      </c>
      <c r="D72" s="6">
        <v>2.8440972222222222E-2</v>
      </c>
      <c r="E72" s="6">
        <v>3.0534625771604935E-2</v>
      </c>
    </row>
    <row r="73" spans="1:5" x14ac:dyDescent="0.15">
      <c r="A73" s="8">
        <v>85</v>
      </c>
      <c r="B73" s="6">
        <v>2.6397690007716048E-2</v>
      </c>
      <c r="C73" s="6">
        <v>2.8349946952160494E-2</v>
      </c>
      <c r="D73" s="6">
        <v>2.8764949845679011E-2</v>
      </c>
      <c r="E73" s="6">
        <v>3.0886477623456789E-2</v>
      </c>
    </row>
    <row r="74" spans="1:5" x14ac:dyDescent="0.15">
      <c r="A74" s="8">
        <v>86</v>
      </c>
      <c r="B74" s="6">
        <v>2.6712745949074072E-2</v>
      </c>
      <c r="C74" s="6">
        <v>2.8695818865740741E-2</v>
      </c>
      <c r="D74" s="6">
        <v>2.910966435185185E-2</v>
      </c>
      <c r="E74" s="6">
        <v>3.1264178240740743E-2</v>
      </c>
    </row>
    <row r="75" spans="1:5" x14ac:dyDescent="0.15">
      <c r="A75" s="8">
        <v>87</v>
      </c>
      <c r="B75" s="6">
        <v>2.7047043788580246E-2</v>
      </c>
      <c r="D75" s="6">
        <v>2.9475790895061728E-2</v>
      </c>
    </row>
    <row r="76" spans="1:5" x14ac:dyDescent="0.15">
      <c r="A76" s="8">
        <v>88</v>
      </c>
      <c r="B76" s="6">
        <v>2.7406057098765431E-2</v>
      </c>
      <c r="D76" s="6">
        <v>2.9868441358024692E-2</v>
      </c>
    </row>
    <row r="77" spans="1:5" x14ac:dyDescent="0.15">
      <c r="A77" s="8">
        <v>89</v>
      </c>
      <c r="B77" s="6">
        <v>2.7791039737654323E-2</v>
      </c>
      <c r="D77" s="6">
        <v>3.0290316358024691E-2</v>
      </c>
    </row>
    <row r="78" spans="1:5" x14ac:dyDescent="0.15">
      <c r="A78" s="8">
        <v>90</v>
      </c>
      <c r="B78" s="6">
        <v>2.8207465277777777E-2</v>
      </c>
      <c r="D78" s="6">
        <v>3.0746527777777779E-2</v>
      </c>
    </row>
    <row r="79" spans="1:5" x14ac:dyDescent="0.15">
      <c r="A79" s="8">
        <v>91</v>
      </c>
      <c r="B79" s="6">
        <v>2.8656587577160494E-2</v>
      </c>
      <c r="D79" s="6">
        <v>3.12397762345679E-2</v>
      </c>
    </row>
    <row r="80" spans="1:5" x14ac:dyDescent="0.15">
      <c r="A80" s="8">
        <v>92</v>
      </c>
      <c r="B80" s="6">
        <v>2.914450713734568E-2</v>
      </c>
      <c r="D80" s="6">
        <v>3.1776523919753087E-2</v>
      </c>
    </row>
    <row r="81" spans="1:4" x14ac:dyDescent="0.15">
      <c r="A81" s="8">
        <v>93</v>
      </c>
      <c r="B81" s="6">
        <v>2.9683424961419753E-2</v>
      </c>
      <c r="D81" s="6">
        <v>3.2369695216049384E-2</v>
      </c>
    </row>
    <row r="82" spans="1:4" x14ac:dyDescent="0.15">
      <c r="A82" s="8">
        <v>94</v>
      </c>
      <c r="B82" s="6">
        <v>3.0286168981481482E-2</v>
      </c>
      <c r="D82" s="6">
        <v>3.3033564814814814E-2</v>
      </c>
    </row>
  </sheetData>
  <pageMargins left="0.7" right="0.7" top="0.75" bottom="0.75" header="0.3" footer="0.3"/>
  <pageSetup paperSize="9" orientation="portrait" horizontalDpi="4294967293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2"/>
  <sheetViews>
    <sheetView workbookViewId="0">
      <selection activeCell="N6" sqref="N6"/>
    </sheetView>
  </sheetViews>
  <sheetFormatPr baseColWidth="10" defaultColWidth="9.1640625" defaultRowHeight="13" x14ac:dyDescent="0.15"/>
  <cols>
    <col min="1" max="1" width="13.5" style="8" customWidth="1"/>
    <col min="2" max="2" width="9.1640625" style="18"/>
    <col min="3" max="3" width="21.5" style="7" customWidth="1"/>
    <col min="4" max="4" width="14.5" style="7" customWidth="1"/>
    <col min="5" max="6" width="9.1640625" style="7"/>
    <col min="7" max="7" width="9.1640625" style="13"/>
    <col min="8" max="8" width="13.5" style="14" customWidth="1"/>
    <col min="9" max="10" width="9.1640625" style="15"/>
    <col min="11" max="11" width="9.1640625" style="20"/>
    <col min="12" max="16384" width="9.1640625" style="7"/>
  </cols>
  <sheetData>
    <row r="1" spans="1:25" ht="15" thickBot="1" x14ac:dyDescent="0.2">
      <c r="A1" s="10" t="s">
        <v>178</v>
      </c>
      <c r="B1" s="11" t="s">
        <v>1</v>
      </c>
      <c r="C1" s="12" t="s">
        <v>60</v>
      </c>
      <c r="D1" s="7" t="s">
        <v>61</v>
      </c>
      <c r="E1" s="7" t="s">
        <v>9</v>
      </c>
      <c r="F1" s="7" t="s">
        <v>8</v>
      </c>
      <c r="G1" s="13" t="s">
        <v>15</v>
      </c>
      <c r="H1" s="14" t="s">
        <v>62</v>
      </c>
      <c r="I1" s="15" t="s">
        <v>63</v>
      </c>
      <c r="J1" s="15" t="s">
        <v>64</v>
      </c>
      <c r="K1" s="16" t="s">
        <v>65</v>
      </c>
      <c r="L1" s="17" t="s">
        <v>66</v>
      </c>
      <c r="X1" s="7" t="s">
        <v>67</v>
      </c>
      <c r="Y1" s="6">
        <v>0</v>
      </c>
    </row>
    <row r="2" spans="1:25" x14ac:dyDescent="0.15">
      <c r="A2" s="8">
        <f>IF(ISNUMBER('Race 1'!A4),'Race 1'!A4,"")</f>
        <v>3</v>
      </c>
      <c r="B2" s="18">
        <f>IF(ISNUMBER('Race 1'!A4),'Race 1'!B4,"")</f>
        <v>3</v>
      </c>
      <c r="C2" s="7" t="str">
        <f>IF(ISNUMBER('Race 1'!A4),'Race 1'!C4&amp;" "&amp;'Race 1'!D4,"")</f>
        <v>DAVIES MICHAEL</v>
      </c>
      <c r="D2" s="7" t="str">
        <f>IF(ISNUMBER('Race 1'!A4),'Race 1'!G4,"")</f>
        <v>Senior_M</v>
      </c>
      <c r="E2" s="7" t="str">
        <f>IF(ISNUMBER('Race 1'!A4),'Race 1'!I4,"")</f>
        <v>Men</v>
      </c>
      <c r="F2" s="7">
        <f>IF(ISNUMBER('Race 1'!A4),'Race 1'!H4,"")</f>
        <v>58</v>
      </c>
      <c r="G2" s="13">
        <f>IF(ISNUMBER('Race 1'!A4),'Race 1'!O4/60,"")</f>
        <v>1.6053240740740739E-2</v>
      </c>
      <c r="H2" s="19">
        <f>IF(A2="","",IF(E2="Men",VLOOKUP(F2,'Time trial standards'!A$3:B$82,2,FALSE),VLOOKUP(F2,'Time trial standards'!A$3:C$82,3,FALSE)))</f>
        <v>2.1375771604938271E-2</v>
      </c>
      <c r="I2" s="15" t="str">
        <f t="shared" ref="I2:I33" si="0">IF(G2="","",IF(G2-H2&gt;0,G2-H2,""))</f>
        <v/>
      </c>
      <c r="J2" s="15">
        <f t="shared" ref="J2:J33" si="1">IF(G2="","",IF(G2-H2&gt;0,"",H2-G2))</f>
        <v>5.3225308641975319E-3</v>
      </c>
      <c r="K2" s="20">
        <f t="shared" ref="K2:K33" si="2">IF(OR(G2="",G2=Y$1),"",IF(I2="",-J2/G2*100,I2/G2*100))</f>
        <v>-33.155491468397031</v>
      </c>
      <c r="L2" s="7">
        <f t="shared" ref="L2:L33" si="3">IF(K2="","",RANK(K2,K$2:K$100,1))</f>
        <v>1</v>
      </c>
    </row>
    <row r="3" spans="1:25" x14ac:dyDescent="0.15">
      <c r="A3" s="8">
        <f>IF(ISNUMBER('Race 1'!A11),'Race 1'!A11,"")</f>
        <v>10</v>
      </c>
      <c r="B3" s="18">
        <f>IF(ISNUMBER('Race 1'!A11),'Race 1'!B11,"")</f>
        <v>21</v>
      </c>
      <c r="C3" s="7" t="str">
        <f>IF(ISNUMBER('Race 1'!A11),'Race 1'!C11&amp;" "&amp;'Race 1'!D11,"")</f>
        <v>ARCHER MICHAEL</v>
      </c>
      <c r="D3" s="7" t="str">
        <f>IF(ISNUMBER('Race 1'!A11),'Race 1'!G11,"")</f>
        <v>Senior_M</v>
      </c>
      <c r="E3" s="7" t="str">
        <f>IF(ISNUMBER('Race 1'!A11),'Race 1'!I11,"")</f>
        <v>Men</v>
      </c>
      <c r="F3" s="7">
        <f>IF(ISNUMBER('Race 1'!A11),'Race 1'!H11,"")</f>
        <v>52</v>
      </c>
      <c r="G3" s="13">
        <f>IF(ISNUMBER('Race 1'!A11),'Race 1'!O11/60,"")</f>
        <v>1.7361111111111112E-2</v>
      </c>
      <c r="H3" s="19">
        <f>IF(A3="","",IF(E3="Men",VLOOKUP(F3,'Time trial standards'!A$3:B$82,2,FALSE),VLOOKUP(F3,'Time trial standards'!A$3:C$82,3,FALSE)))</f>
        <v>2.0669174382716048E-2</v>
      </c>
      <c r="I3" s="15" t="str">
        <f t="shared" si="0"/>
        <v/>
      </c>
      <c r="J3" s="15">
        <f t="shared" si="1"/>
        <v>3.3080632716049364E-3</v>
      </c>
      <c r="K3" s="20">
        <f t="shared" si="2"/>
        <v>-19.054444444444432</v>
      </c>
      <c r="L3" s="7">
        <f t="shared" si="3"/>
        <v>2</v>
      </c>
    </row>
    <row r="4" spans="1:25" x14ac:dyDescent="0.15">
      <c r="A4" s="8">
        <f>IF(ISNUMBER('Race 1'!A2),'Race 1'!A2,"")</f>
        <v>1</v>
      </c>
      <c r="B4" s="18">
        <f>IF(ISNUMBER('Race 1'!A2),'Race 1'!B2,"")</f>
        <v>4</v>
      </c>
      <c r="C4" s="7" t="str">
        <f>IF(ISNUMBER('Race 1'!A2),'Race 1'!C2&amp;" "&amp;'Race 1'!D2,"")</f>
        <v>HOFFMAN LUCAS</v>
      </c>
      <c r="D4" s="7" t="str">
        <f>IF(ISNUMBER('Race 1'!A2),'Race 1'!G2,"")</f>
        <v>Senior_M</v>
      </c>
      <c r="E4" s="7" t="str">
        <f>IF(ISNUMBER('Race 1'!A2),'Race 1'!I2,"")</f>
        <v>Men</v>
      </c>
      <c r="F4" s="7">
        <f>IF(ISNUMBER('Race 1'!A2),'Race 1'!H2,"")</f>
        <v>22</v>
      </c>
      <c r="G4" s="13">
        <f>IF(ISNUMBER('Race 1'!A2),'Race 1'!O2/60,"")</f>
        <v>1.5277777777777777E-2</v>
      </c>
      <c r="H4" s="19">
        <f>IF(A4="","",IF(E4="Men",VLOOKUP(F4,'Time trial standards'!A$3:B$82,2,FALSE),VLOOKUP(F4,'Time trial standards'!A$3:C$82,3,FALSE)))</f>
        <v>1.804629464363906E-2</v>
      </c>
      <c r="I4" s="15" t="str">
        <f t="shared" si="0"/>
        <v/>
      </c>
      <c r="J4" s="15">
        <f t="shared" si="1"/>
        <v>2.7685168658612824E-3</v>
      </c>
      <c r="K4" s="20">
        <f t="shared" si="2"/>
        <v>-18.121201303819305</v>
      </c>
      <c r="L4" s="7">
        <f t="shared" si="3"/>
        <v>3</v>
      </c>
    </row>
    <row r="5" spans="1:25" x14ac:dyDescent="0.15">
      <c r="A5" s="8">
        <f>IF(ISNUMBER('Race 1'!A27),'Race 1'!A27,"")</f>
        <v>2</v>
      </c>
      <c r="B5" s="18">
        <f>IF(ISNUMBER('Race 1'!A27),'Race 1'!B27,"")</f>
        <v>20</v>
      </c>
      <c r="C5" s="7" t="str">
        <f>IF(ISNUMBER('Race 1'!A27),'Race 1'!C27&amp;" "&amp;'Race 1'!D27,"")</f>
        <v>KERNICH GEMMA</v>
      </c>
      <c r="D5" s="7" t="str">
        <f>IF(ISNUMBER('Race 1'!A27),'Race 1'!G27,"")</f>
        <v>Senior_W</v>
      </c>
      <c r="E5" s="7" t="str">
        <f>IF(ISNUMBER('Race 1'!A27),'Race 1'!I27,"")</f>
        <v>Women</v>
      </c>
      <c r="F5" s="7">
        <f>IF(ISNUMBER('Race 1'!A27),'Race 1'!H27,"")</f>
        <v>44</v>
      </c>
      <c r="G5" s="13">
        <f>IF(ISNUMBER('Race 1'!A27),'Race 1'!O27/60,"")</f>
        <v>1.8483796296296297E-2</v>
      </c>
      <c r="H5" s="19">
        <f>IF(A5="","",IF(E5="Men",VLOOKUP(F5,'Time trial standards'!A$3:B$82,2,FALSE),VLOOKUP(F5,'Time trial standards'!A$3:C$82,3,FALSE)))</f>
        <v>2.1232011959876541E-2</v>
      </c>
      <c r="I5" s="15" t="str">
        <f t="shared" si="0"/>
        <v/>
      </c>
      <c r="J5" s="15">
        <f t="shared" si="1"/>
        <v>2.7482156635802446E-3</v>
      </c>
      <c r="K5" s="20">
        <f t="shared" si="2"/>
        <v>-14.868242538092243</v>
      </c>
      <c r="L5" s="7">
        <f t="shared" si="3"/>
        <v>4</v>
      </c>
    </row>
    <row r="6" spans="1:25" x14ac:dyDescent="0.15">
      <c r="A6" s="8">
        <f>IF(ISNUMBER('Race 1'!A10),'Race 1'!A10,"")</f>
        <v>9</v>
      </c>
      <c r="B6" s="18">
        <f>IF(ISNUMBER('Race 1'!A10),'Race 1'!B10,"")</f>
        <v>10</v>
      </c>
      <c r="C6" s="7" t="str">
        <f>IF(ISNUMBER('Race 1'!A10),'Race 1'!C10&amp;" "&amp;'Race 1'!D10,"")</f>
        <v>CHABREL NICHOLAS</v>
      </c>
      <c r="D6" s="7" t="str">
        <f>IF(ISNUMBER('Race 1'!A10),'Race 1'!G10,"")</f>
        <v>Senior_M</v>
      </c>
      <c r="E6" s="7" t="str">
        <f>IF(ISNUMBER('Race 1'!A10),'Race 1'!I10,"")</f>
        <v>Men</v>
      </c>
      <c r="F6" s="7">
        <f>IF(ISNUMBER('Race 1'!A10),'Race 1'!H10,"")</f>
        <v>44</v>
      </c>
      <c r="G6" s="13">
        <f>IF(ISNUMBER('Race 1'!A10),'Race 1'!O10/60,"")</f>
        <v>1.7349537037037035E-2</v>
      </c>
      <c r="H6" s="19">
        <f>IF(A6="","",IF(E6="Men",VLOOKUP(F6,'Time trial standards'!A$3:B$82,2,FALSE),VLOOKUP(F6,'Time trial standards'!A$3:C$82,3,FALSE)))</f>
        <v>1.9810836226851855E-2</v>
      </c>
      <c r="I6" s="15" t="str">
        <f t="shared" si="0"/>
        <v/>
      </c>
      <c r="J6" s="15">
        <f t="shared" si="1"/>
        <v>2.4612991898148202E-3</v>
      </c>
      <c r="K6" s="20">
        <f t="shared" si="2"/>
        <v>-14.186541027351602</v>
      </c>
      <c r="L6" s="7">
        <f t="shared" si="3"/>
        <v>5</v>
      </c>
    </row>
    <row r="7" spans="1:25" x14ac:dyDescent="0.15">
      <c r="A7" s="8">
        <f>IF(ISNUMBER('Race 1'!A3),'Race 1'!A3,"")</f>
        <v>2</v>
      </c>
      <c r="B7" s="18">
        <f>IF(ISNUMBER('Race 1'!A3),'Race 1'!B3,"")</f>
        <v>1</v>
      </c>
      <c r="C7" s="7" t="str">
        <f>IF(ISNUMBER('Race 1'!A3),'Race 1'!C3&amp;" "&amp;'Race 1'!D3,"")</f>
        <v>PEARCE CALLUM</v>
      </c>
      <c r="D7" s="7" t="str">
        <f>IF(ISNUMBER('Race 1'!A3),'Race 1'!G3,"")</f>
        <v>Senior_M</v>
      </c>
      <c r="E7" s="7" t="str">
        <f>IF(ISNUMBER('Race 1'!A3),'Race 1'!I3,"")</f>
        <v>Men</v>
      </c>
      <c r="F7" s="7">
        <f>IF(ISNUMBER('Race 1'!A3),'Race 1'!H3,"")</f>
        <v>21</v>
      </c>
      <c r="G7" s="13">
        <f>IF(ISNUMBER('Race 1'!A3),'Race 1'!O3/60,"")</f>
        <v>1.5810185185185184E-2</v>
      </c>
      <c r="H7" s="19">
        <f>IF(A7="","",IF(E7="Men",VLOOKUP(F7,'Time trial standards'!A$3:B$82,2,FALSE),VLOOKUP(F7,'Time trial standards'!A$3:C$82,3,FALSE)))</f>
        <v>1.804629464363906E-2</v>
      </c>
      <c r="I7" s="15" t="str">
        <f t="shared" si="0"/>
        <v/>
      </c>
      <c r="J7" s="15">
        <f t="shared" si="1"/>
        <v>2.2361094584538756E-3</v>
      </c>
      <c r="K7" s="20">
        <f t="shared" si="2"/>
        <v>-14.143474173529638</v>
      </c>
      <c r="L7" s="7">
        <f t="shared" si="3"/>
        <v>6</v>
      </c>
    </row>
    <row r="8" spans="1:25" x14ac:dyDescent="0.15">
      <c r="A8" s="8">
        <f>IF(ISNUMBER('Race 1'!A21),'Race 1'!A21,"")</f>
        <v>20</v>
      </c>
      <c r="B8" s="18">
        <f>IF(ISNUMBER('Race 1'!A21),'Race 1'!B21,"")</f>
        <v>26</v>
      </c>
      <c r="C8" s="7" t="str">
        <f>IF(ISNUMBER('Race 1'!A21),'Race 1'!C21&amp;" "&amp;'Race 1'!D21,"")</f>
        <v>NORRIS PHILIP</v>
      </c>
      <c r="D8" s="7" t="str">
        <f>IF(ISNUMBER('Race 1'!A21),'Race 1'!G21,"")</f>
        <v>Senior_M</v>
      </c>
      <c r="E8" s="7" t="str">
        <f>IF(ISNUMBER('Race 1'!A21),'Race 1'!I21,"")</f>
        <v>Men</v>
      </c>
      <c r="F8" s="7">
        <f>IF(ISNUMBER('Race 1'!A21),'Race 1'!H21,"")</f>
        <v>72</v>
      </c>
      <c r="G8" s="13">
        <f>IF(ISNUMBER('Race 1'!A21),'Race 1'!O21/60,"")</f>
        <v>2.0532407407407409E-2</v>
      </c>
      <c r="H8" s="19">
        <f>IF(A8="","",IF(E8="Men",VLOOKUP(F8,'Time trial standards'!A$3:B$82,2,FALSE),VLOOKUP(F8,'Time trial standards'!A$3:C$82,3,FALSE)))</f>
        <v>2.3415629822530863E-2</v>
      </c>
      <c r="I8" s="15" t="str">
        <f t="shared" si="0"/>
        <v/>
      </c>
      <c r="J8" s="15">
        <f t="shared" si="1"/>
        <v>2.8832224151234542E-3</v>
      </c>
      <c r="K8" s="20">
        <f t="shared" si="2"/>
        <v>-14.042300826756845</v>
      </c>
      <c r="L8" s="7">
        <f t="shared" si="3"/>
        <v>7</v>
      </c>
    </row>
    <row r="9" spans="1:25" x14ac:dyDescent="0.15">
      <c r="A9" s="8">
        <f>IF(ISNUMBER('Race 1'!A5),'Race 1'!A5,"")</f>
        <v>4</v>
      </c>
      <c r="B9" s="18">
        <f>IF(ISNUMBER('Race 1'!A5),'Race 1'!B5,"")</f>
        <v>2</v>
      </c>
      <c r="C9" s="7" t="str">
        <f>IF(ISNUMBER('Race 1'!A5),'Race 1'!C5&amp;" "&amp;'Race 1'!D5,"")</f>
        <v>THOMAS Kael</v>
      </c>
      <c r="D9" s="7" t="str">
        <f>IF(ISNUMBER('Race 1'!A5),'Race 1'!G5,"")</f>
        <v>Senior_M</v>
      </c>
      <c r="E9" s="7" t="str">
        <f>IF(ISNUMBER('Race 1'!A5),'Race 1'!I5,"")</f>
        <v>Men</v>
      </c>
      <c r="F9" s="7">
        <f>IF(ISNUMBER('Race 1'!A5),'Race 1'!H5,"")</f>
        <v>18</v>
      </c>
      <c r="G9" s="13">
        <f>IF(ISNUMBER('Race 1'!A5),'Race 1'!O5/60,"")</f>
        <v>1.6145833333333335E-2</v>
      </c>
      <c r="H9" s="19">
        <f>IF(A9="","",IF(E9="Men",VLOOKUP(F9,'Time trial standards'!A$3:B$82,2,FALSE),VLOOKUP(F9,'Time trial standards'!A$3:C$82,3,FALSE)))</f>
        <v>1.8223387752218358E-2</v>
      </c>
      <c r="I9" s="15" t="str">
        <f t="shared" si="0"/>
        <v/>
      </c>
      <c r="J9" s="15">
        <f t="shared" si="1"/>
        <v>2.0775544188850227E-3</v>
      </c>
      <c r="K9" s="20">
        <f t="shared" si="2"/>
        <v>-12.867433820191106</v>
      </c>
      <c r="L9" s="7">
        <f t="shared" si="3"/>
        <v>8</v>
      </c>
    </row>
    <row r="10" spans="1:25" x14ac:dyDescent="0.15">
      <c r="A10" s="8">
        <f>IF(ISNUMBER('Race 1'!A17),'Race 1'!A17,"")</f>
        <v>16</v>
      </c>
      <c r="B10" s="18">
        <f>IF(ISNUMBER('Race 1'!A17),'Race 1'!B17,"")</f>
        <v>27</v>
      </c>
      <c r="C10" s="7" t="str">
        <f>IF(ISNUMBER('Race 1'!A17),'Race 1'!C17&amp;" "&amp;'Race 1'!D17,"")</f>
        <v>BARNES DEREK</v>
      </c>
      <c r="D10" s="7" t="str">
        <f>IF(ISNUMBER('Race 1'!A17),'Race 1'!G17,"")</f>
        <v>Senior_M</v>
      </c>
      <c r="E10" s="7" t="str">
        <f>IF(ISNUMBER('Race 1'!A17),'Race 1'!I17,"")</f>
        <v>Men</v>
      </c>
      <c r="F10" s="7">
        <f>IF(ISNUMBER('Race 1'!A17),'Race 1'!H17,"")</f>
        <v>59</v>
      </c>
      <c r="G10" s="13">
        <f>IF(ISNUMBER('Race 1'!A17),'Race 1'!O17/60,"")</f>
        <v>1.9166666666666669E-2</v>
      </c>
      <c r="H10" s="19">
        <f>IF(A10="","",IF(E10="Men",VLOOKUP(F10,'Time trial standards'!A$3:B$82,2,FALSE),VLOOKUP(F10,'Time trial standards'!A$3:C$82,3,FALSE)))</f>
        <v>2.1500602816358027E-2</v>
      </c>
      <c r="I10" s="15" t="str">
        <f t="shared" si="0"/>
        <v/>
      </c>
      <c r="J10" s="15">
        <f t="shared" si="1"/>
        <v>2.3339361496913583E-3</v>
      </c>
      <c r="K10" s="20">
        <f t="shared" si="2"/>
        <v>-12.177058172302738</v>
      </c>
      <c r="L10" s="7">
        <f t="shared" si="3"/>
        <v>9</v>
      </c>
    </row>
    <row r="11" spans="1:25" x14ac:dyDescent="0.15">
      <c r="A11" s="8">
        <f>IF(ISNUMBER('Race 1'!A15),'Race 1'!A15,"")</f>
        <v>14</v>
      </c>
      <c r="B11" s="18">
        <f>IF(ISNUMBER('Race 1'!A15),'Race 1'!B15,"")</f>
        <v>12</v>
      </c>
      <c r="C11" s="7" t="str">
        <f>IF(ISNUMBER('Race 1'!A15),'Race 1'!C15&amp;" "&amp;'Race 1'!D15,"")</f>
        <v>WEBB DARREN</v>
      </c>
      <c r="D11" s="7" t="str">
        <f>IF(ISNUMBER('Race 1'!A15),'Race 1'!G15,"")</f>
        <v>Senior_M</v>
      </c>
      <c r="E11" s="7" t="str">
        <f>IF(ISNUMBER('Race 1'!A15),'Race 1'!I15,"")</f>
        <v>Men</v>
      </c>
      <c r="F11" s="7">
        <f>IF(ISNUMBER('Race 1'!A15),'Race 1'!H15,"")</f>
        <v>46</v>
      </c>
      <c r="G11" s="13">
        <f>IF(ISNUMBER('Race 1'!A15),'Race 1'!O15/60,"")</f>
        <v>1.7997685185185186E-2</v>
      </c>
      <c r="H11" s="19">
        <f>IF(A11="","",IF(E11="Men",VLOOKUP(F11,'Time trial standards'!A$3:B$82,2,FALSE),VLOOKUP(F11,'Time trial standards'!A$3:C$82,3,FALSE)))</f>
        <v>2.0018422067901234E-2</v>
      </c>
      <c r="I11" s="15" t="str">
        <f t="shared" si="0"/>
        <v/>
      </c>
      <c r="J11" s="15">
        <f t="shared" si="1"/>
        <v>2.0207368827160482E-3</v>
      </c>
      <c r="K11" s="20">
        <f t="shared" si="2"/>
        <v>-11.227759914255083</v>
      </c>
      <c r="L11" s="7">
        <f t="shared" si="3"/>
        <v>10</v>
      </c>
    </row>
    <row r="12" spans="1:25" x14ac:dyDescent="0.15">
      <c r="A12" s="8">
        <f>IF(ISNUMBER('Race 1'!A7),'Race 1'!A7,"")</f>
        <v>6</v>
      </c>
      <c r="B12" s="18">
        <f>IF(ISNUMBER('Race 1'!A7),'Race 1'!B7,"")</f>
        <v>31</v>
      </c>
      <c r="C12" s="7" t="str">
        <f>IF(ISNUMBER('Race 1'!A7),'Race 1'!C7&amp;" "&amp;'Race 1'!D7,"")</f>
        <v>MARRIAGE ZAC</v>
      </c>
      <c r="D12" s="7" t="str">
        <f>IF(ISNUMBER('Race 1'!A7),'Race 1'!G7,"")</f>
        <v>Senior_M</v>
      </c>
      <c r="E12" s="7" t="str">
        <f>IF(ISNUMBER('Race 1'!A7),'Race 1'!I7,"")</f>
        <v>Men</v>
      </c>
      <c r="F12" s="7">
        <f>IF(ISNUMBER('Race 1'!A7),'Race 1'!H7,"")</f>
        <v>16</v>
      </c>
      <c r="G12" s="13">
        <f>IF(ISNUMBER('Race 1'!A7),'Race 1'!O7/60,"")</f>
        <v>1.684027777777778E-2</v>
      </c>
      <c r="H12" s="19">
        <f>IF(A12="","",IF(E12="Men",VLOOKUP(F12,'Time trial standards'!A$3:B$82,2,FALSE),VLOOKUP(F12,'Time trial standards'!A$3:C$82,3,FALSE)))</f>
        <v>1.8621796231956284E-2</v>
      </c>
      <c r="I12" s="15" t="str">
        <f t="shared" si="0"/>
        <v/>
      </c>
      <c r="J12" s="15">
        <f t="shared" si="1"/>
        <v>1.7815184541785031E-3</v>
      </c>
      <c r="K12" s="20">
        <f t="shared" si="2"/>
        <v>-10.57891370728678</v>
      </c>
      <c r="L12" s="7">
        <f t="shared" si="3"/>
        <v>11</v>
      </c>
    </row>
    <row r="13" spans="1:25" x14ac:dyDescent="0.15">
      <c r="A13" s="8">
        <f>IF(ISNUMBER('Race 1'!A6),'Race 1'!A6,"")</f>
        <v>5</v>
      </c>
      <c r="B13" s="18">
        <f>IF(ISNUMBER('Race 1'!A6),'Race 1'!B6,"")</f>
        <v>7</v>
      </c>
      <c r="C13" s="7" t="str">
        <f>IF(ISNUMBER('Race 1'!A6),'Race 1'!C6&amp;" "&amp;'Race 1'!D6,"")</f>
        <v>WIGHT LUKE</v>
      </c>
      <c r="D13" s="7" t="str">
        <f>IF(ISNUMBER('Race 1'!A6),'Race 1'!G6,"")</f>
        <v>Senior_M</v>
      </c>
      <c r="E13" s="7" t="str">
        <f>IF(ISNUMBER('Race 1'!A6),'Race 1'!I6,"")</f>
        <v>Men</v>
      </c>
      <c r="F13" s="7">
        <f>IF(ISNUMBER('Race 1'!A6),'Race 1'!H6,"")</f>
        <v>19</v>
      </c>
      <c r="G13" s="13">
        <f>IF(ISNUMBER('Race 1'!A6),'Race 1'!O6/60,"")</f>
        <v>1.6643518518518516E-2</v>
      </c>
      <c r="H13" s="19">
        <f>IF(A13="","",IF(E13="Men",VLOOKUP(F13,'Time trial standards'!A$3:B$82,2,FALSE),VLOOKUP(F13,'Time trial standards'!A$3:C$82,3,FALSE)))</f>
        <v>1.8050369682219305E-2</v>
      </c>
      <c r="I13" s="15" t="str">
        <f t="shared" si="0"/>
        <v/>
      </c>
      <c r="J13" s="15">
        <f t="shared" si="1"/>
        <v>1.4068511637007897E-3</v>
      </c>
      <c r="K13" s="20">
        <f t="shared" si="2"/>
        <v>-8.4528470475485555</v>
      </c>
      <c r="L13" s="7">
        <f t="shared" si="3"/>
        <v>12</v>
      </c>
    </row>
    <row r="14" spans="1:25" x14ac:dyDescent="0.15">
      <c r="A14" s="8">
        <f>IF(ISNUMBER('Race 1'!A13),'Race 1'!A13,"")</f>
        <v>12</v>
      </c>
      <c r="B14" s="18">
        <f>IF(ISNUMBER('Race 1'!A13),'Race 1'!B13,"")</f>
        <v>9</v>
      </c>
      <c r="C14" s="7" t="str">
        <f>IF(ISNUMBER('Race 1'!A13),'Race 1'!C13&amp;" "&amp;'Race 1'!D13,"")</f>
        <v>SEARLE DARREN</v>
      </c>
      <c r="D14" s="7" t="str">
        <f>IF(ISNUMBER('Race 1'!A13),'Race 1'!G13,"")</f>
        <v>Senior_M</v>
      </c>
      <c r="E14" s="7" t="str">
        <f>IF(ISNUMBER('Race 1'!A13),'Race 1'!I13,"")</f>
        <v>Men</v>
      </c>
      <c r="F14" s="7">
        <f>IF(ISNUMBER('Race 1'!A13),'Race 1'!H13,"")</f>
        <v>39</v>
      </c>
      <c r="G14" s="13">
        <f>IF(ISNUMBER('Race 1'!A13),'Race 1'!O13/60,"")</f>
        <v>1.7789351851851855E-2</v>
      </c>
      <c r="H14" s="19">
        <f>IF(A14="","",IF(E14="Men",VLOOKUP(F14,'Time trial standards'!A$3:B$82,2,FALSE),VLOOKUP(F14,'Time trial standards'!A$3:C$82,3,FALSE)))</f>
        <v>1.9289761766975309E-2</v>
      </c>
      <c r="I14" s="15" t="str">
        <f t="shared" si="0"/>
        <v/>
      </c>
      <c r="J14" s="15">
        <f t="shared" si="1"/>
        <v>1.5004099151234539E-3</v>
      </c>
      <c r="K14" s="20">
        <f t="shared" si="2"/>
        <v>-8.4343146822814816</v>
      </c>
      <c r="L14" s="7">
        <f t="shared" si="3"/>
        <v>13</v>
      </c>
    </row>
    <row r="15" spans="1:25" x14ac:dyDescent="0.15">
      <c r="A15" s="8">
        <f>IF(ISNUMBER('Race 1'!A9),'Race 1'!A9,"")</f>
        <v>8</v>
      </c>
      <c r="B15" s="18">
        <f>IF(ISNUMBER('Race 1'!A9),'Race 1'!B9,"")</f>
        <v>22</v>
      </c>
      <c r="C15" s="7" t="str">
        <f>IF(ISNUMBER('Race 1'!A9),'Race 1'!C9&amp;" "&amp;'Race 1'!D9,"")</f>
        <v>THURSBY JUDE</v>
      </c>
      <c r="D15" s="7" t="str">
        <f>IF(ISNUMBER('Race 1'!A9),'Race 1'!G9,"")</f>
        <v>Senior_M</v>
      </c>
      <c r="E15" s="7" t="str">
        <f>IF(ISNUMBER('Race 1'!A9),'Race 1'!I9,"")</f>
        <v>Men</v>
      </c>
      <c r="F15" s="7">
        <f>IF(ISNUMBER('Race 1'!A9),'Race 1'!H9,"")</f>
        <v>16</v>
      </c>
      <c r="G15" s="13">
        <f>IF(ISNUMBER('Race 1'!A9),'Race 1'!O9/60,"")</f>
        <v>1.7199074074074071E-2</v>
      </c>
      <c r="H15" s="19">
        <f>IF(A15="","",IF(E15="Men",VLOOKUP(F15,'Time trial standards'!A$3:B$82,2,FALSE),VLOOKUP(F15,'Time trial standards'!A$3:C$82,3,FALSE)))</f>
        <v>1.8621796231956284E-2</v>
      </c>
      <c r="I15" s="15" t="str">
        <f t="shared" si="0"/>
        <v/>
      </c>
      <c r="J15" s="15">
        <f t="shared" si="1"/>
        <v>1.422722157882212E-3</v>
      </c>
      <c r="K15" s="20">
        <f t="shared" si="2"/>
        <v>-8.2720857631913276</v>
      </c>
      <c r="L15" s="7">
        <f t="shared" si="3"/>
        <v>14</v>
      </c>
    </row>
    <row r="16" spans="1:25" x14ac:dyDescent="0.15">
      <c r="A16" s="8">
        <f>IF(ISNUMBER('Race 1'!A8),'Race 1'!A8,"")</f>
        <v>7</v>
      </c>
      <c r="B16" s="18">
        <f>IF(ISNUMBER('Race 1'!A8),'Race 1'!B8,"")</f>
        <v>5</v>
      </c>
      <c r="C16" s="7" t="str">
        <f>IF(ISNUMBER('Race 1'!A8),'Race 1'!C8&amp;" "&amp;'Race 1'!D8,"")</f>
        <v>MILLER ANGUS</v>
      </c>
      <c r="D16" s="7" t="str">
        <f>IF(ISNUMBER('Race 1'!A8),'Race 1'!G8,"")</f>
        <v>Senior_M</v>
      </c>
      <c r="E16" s="7" t="str">
        <f>IF(ISNUMBER('Race 1'!A8),'Race 1'!I8,"")</f>
        <v>Men</v>
      </c>
      <c r="F16" s="7">
        <f>IF(ISNUMBER('Race 1'!A8),'Race 1'!H8,"")</f>
        <v>17</v>
      </c>
      <c r="G16" s="13">
        <f>IF(ISNUMBER('Race 1'!A8),'Race 1'!O8/60,"")</f>
        <v>1.7152777777777777E-2</v>
      </c>
      <c r="H16" s="19">
        <f>IF(A16="","",IF(E16="Men",VLOOKUP(F16,'Time trial standards'!A$3:B$82,2,FALSE),VLOOKUP(F16,'Time trial standards'!A$3:C$82,3,FALSE)))</f>
        <v>1.8413300125359286E-2</v>
      </c>
      <c r="I16" s="15" t="str">
        <f t="shared" si="0"/>
        <v/>
      </c>
      <c r="J16" s="15">
        <f t="shared" si="1"/>
        <v>1.2605223475815087E-3</v>
      </c>
      <c r="K16" s="20">
        <f t="shared" si="2"/>
        <v>-7.3487942531067718</v>
      </c>
      <c r="L16" s="7">
        <f t="shared" si="3"/>
        <v>15</v>
      </c>
    </row>
    <row r="17" spans="1:12" x14ac:dyDescent="0.15">
      <c r="A17" s="8">
        <f>IF(ISNUMBER('Race 1'!A16),'Race 1'!A16,"")</f>
        <v>15</v>
      </c>
      <c r="B17" s="18">
        <f>IF(ISNUMBER('Race 1'!A16),'Race 1'!B16,"")</f>
        <v>14</v>
      </c>
      <c r="C17" s="7" t="str">
        <f>IF(ISNUMBER('Race 1'!A16),'Race 1'!C16&amp;" "&amp;'Race 1'!D16,"")</f>
        <v>MILLER DAVID</v>
      </c>
      <c r="D17" s="7" t="str">
        <f>IF(ISNUMBER('Race 1'!A16),'Race 1'!G16,"")</f>
        <v>Senior_M</v>
      </c>
      <c r="E17" s="7" t="str">
        <f>IF(ISNUMBER('Race 1'!A16),'Race 1'!I16,"")</f>
        <v>Men</v>
      </c>
      <c r="F17" s="7">
        <f>IF(ISNUMBER('Race 1'!A16),'Race 1'!H16,"")</f>
        <v>45</v>
      </c>
      <c r="G17" s="13">
        <f>IF(ISNUMBER('Race 1'!A16),'Race 1'!O16/60,"")</f>
        <v>1.8680555555555554E-2</v>
      </c>
      <c r="H17" s="19">
        <f>IF(A17="","",IF(E17="Men",VLOOKUP(F17,'Time trial standards'!A$3:B$82,2,FALSE),VLOOKUP(F17,'Time trial standards'!A$3:C$82,3,FALSE)))</f>
        <v>1.9917365933641976E-2</v>
      </c>
      <c r="I17" s="15" t="str">
        <f t="shared" si="0"/>
        <v/>
      </c>
      <c r="J17" s="15">
        <f t="shared" si="1"/>
        <v>1.2368103780864212E-3</v>
      </c>
      <c r="K17" s="20">
        <f t="shared" si="2"/>
        <v>-6.6208436596447831</v>
      </c>
      <c r="L17" s="7">
        <f t="shared" si="3"/>
        <v>16</v>
      </c>
    </row>
    <row r="18" spans="1:12" x14ac:dyDescent="0.15">
      <c r="A18" s="8">
        <f>IF(ISNUMBER('Race 1'!A28),'Race 1'!A28,"")</f>
        <v>3</v>
      </c>
      <c r="B18" s="18">
        <f>IF(ISNUMBER('Race 1'!A28),'Race 1'!B28,"")</f>
        <v>33</v>
      </c>
      <c r="C18" s="7" t="str">
        <f>IF(ISNUMBER('Race 1'!A28),'Race 1'!C28&amp;" "&amp;'Race 1'!D28,"")</f>
        <v>DOLMAN BRONWYN</v>
      </c>
      <c r="D18" s="7" t="str">
        <f>IF(ISNUMBER('Race 1'!A28),'Race 1'!G28,"")</f>
        <v>Senior_W</v>
      </c>
      <c r="E18" s="7" t="str">
        <f>IF(ISNUMBER('Race 1'!A28),'Race 1'!I28,"")</f>
        <v>Women</v>
      </c>
      <c r="F18" s="7">
        <f>IF(ISNUMBER('Race 1'!A28),'Race 1'!H28,"")</f>
        <v>37</v>
      </c>
      <c r="G18" s="13">
        <f>IF(ISNUMBER('Race 1'!A28),'Race 1'!O28/60,"")</f>
        <v>1.9259259259259261E-2</v>
      </c>
      <c r="H18" s="19">
        <f>IF(A18="","",IF(E18="Men",VLOOKUP(F18,'Time trial standards'!A$3:B$82,2,FALSE),VLOOKUP(F18,'Time trial standards'!A$3:C$82,3,FALSE)))</f>
        <v>2.0426239390432099E-2</v>
      </c>
      <c r="I18" s="15" t="str">
        <f t="shared" si="0"/>
        <v/>
      </c>
      <c r="J18" s="15">
        <f t="shared" si="1"/>
        <v>1.166980131172838E-3</v>
      </c>
      <c r="K18" s="20">
        <f t="shared" si="2"/>
        <v>-6.0593199118589656</v>
      </c>
      <c r="L18" s="7">
        <f t="shared" si="3"/>
        <v>17</v>
      </c>
    </row>
    <row r="19" spans="1:12" x14ac:dyDescent="0.15">
      <c r="A19" s="8">
        <f>IF(ISNUMBER('Race 1'!A30),'Race 1'!A30,"")</f>
        <v>5</v>
      </c>
      <c r="B19" s="18">
        <f>IF(ISNUMBER('Race 1'!A30),'Race 1'!B30,"")</f>
        <v>40</v>
      </c>
      <c r="C19" s="7" t="str">
        <f>IF(ISNUMBER('Race 1'!A30),'Race 1'!C30&amp;" "&amp;'Race 1'!D30,"")</f>
        <v>BIRKS VICKI-LYNNE</v>
      </c>
      <c r="D19" s="7" t="str">
        <f>IF(ISNUMBER('Race 1'!A30),'Race 1'!G30,"")</f>
        <v>Senior_W</v>
      </c>
      <c r="E19" s="7" t="str">
        <f>IF(ISNUMBER('Race 1'!A30),'Race 1'!I30,"")</f>
        <v>Women</v>
      </c>
      <c r="F19" s="7">
        <f>IF(ISNUMBER('Race 1'!A30),'Race 1'!H30,"")</f>
        <v>60</v>
      </c>
      <c r="G19" s="13">
        <f>IF(ISNUMBER('Race 1'!A30),'Race 1'!O30/60,"")</f>
        <v>2.1979166666666664E-2</v>
      </c>
      <c r="H19" s="19">
        <f>IF(A19="","",IF(E19="Men",VLOOKUP(F19,'Time trial standards'!A$3:B$82,2,FALSE),VLOOKUP(F19,'Time trial standards'!A$3:C$82,3,FALSE)))</f>
        <v>2.3188802083333331E-2</v>
      </c>
      <c r="I19" s="15" t="str">
        <f t="shared" si="0"/>
        <v/>
      </c>
      <c r="J19" s="15">
        <f t="shared" si="1"/>
        <v>1.209635416666667E-3</v>
      </c>
      <c r="K19" s="20">
        <f t="shared" si="2"/>
        <v>-5.5035545023696706</v>
      </c>
      <c r="L19" s="7">
        <f t="shared" si="3"/>
        <v>18</v>
      </c>
    </row>
    <row r="20" spans="1:12" x14ac:dyDescent="0.15">
      <c r="A20" s="8">
        <f>IF(ISNUMBER('Race 1'!A32),'Race 1'!A32,"")</f>
        <v>7</v>
      </c>
      <c r="B20" s="18">
        <f>IF(ISNUMBER('Race 1'!A32),'Race 1'!B32,"")</f>
        <v>50</v>
      </c>
      <c r="C20" s="7" t="str">
        <f>IF(ISNUMBER('Race 1'!A32),'Race 1'!C32&amp;" "&amp;'Race 1'!D32,"")</f>
        <v>BOYLAN MARGARET</v>
      </c>
      <c r="D20" s="7" t="str">
        <f>IF(ISNUMBER('Race 1'!A32),'Race 1'!G32,"")</f>
        <v>Senior_W</v>
      </c>
      <c r="E20" s="7" t="str">
        <f>IF(ISNUMBER('Race 1'!A32),'Race 1'!I32,"")</f>
        <v>Women</v>
      </c>
      <c r="F20" s="7">
        <f>IF(ISNUMBER('Race 1'!A32),'Race 1'!H32,"")</f>
        <v>61</v>
      </c>
      <c r="G20" s="13">
        <f>IF(ISNUMBER('Race 1'!A32),'Race 1'!O32/60,"")</f>
        <v>2.2164351851851852E-2</v>
      </c>
      <c r="H20" s="19">
        <f>IF(A20="","",IF(E20="Men",VLOOKUP(F20,'Time trial standards'!A$3:B$82,2,FALSE),VLOOKUP(F20,'Time trial standards'!A$3:C$82,3,FALSE)))</f>
        <v>2.3331934799382711E-2</v>
      </c>
      <c r="I20" s="15" t="str">
        <f t="shared" si="0"/>
        <v/>
      </c>
      <c r="J20" s="15">
        <f t="shared" si="1"/>
        <v>1.1675829475308597E-3</v>
      </c>
      <c r="K20" s="20">
        <f t="shared" si="2"/>
        <v>-5.2678416013924947</v>
      </c>
      <c r="L20" s="7">
        <f t="shared" si="3"/>
        <v>19</v>
      </c>
    </row>
    <row r="21" spans="1:12" x14ac:dyDescent="0.15">
      <c r="A21" s="8">
        <f>IF(ISNUMBER('Race 1'!A38),'Race 1'!A38,"")</f>
        <v>1</v>
      </c>
      <c r="B21" s="18">
        <f>IF(ISNUMBER('Race 1'!A38),'Race 1'!B38,"")</f>
        <v>25</v>
      </c>
      <c r="C21" s="7" t="str">
        <f>IF(ISNUMBER('Race 1'!A38),'Race 1'!C38&amp;" "&amp;'Race 1'!D38,"")</f>
        <v>GOLDING SAM</v>
      </c>
      <c r="D21" s="7" t="str">
        <f>IF(ISNUMBER('Race 1'!A38),'Race 1'!G38,"")</f>
        <v>JM17</v>
      </c>
      <c r="E21" s="7" t="str">
        <f>IF(ISNUMBER('Race 1'!A38),'Race 1'!I38,"")</f>
        <v>Men</v>
      </c>
      <c r="F21" s="7">
        <f>IF(ISNUMBER('Race 1'!A38),'Race 1'!H38,"")</f>
        <v>15</v>
      </c>
      <c r="G21" s="13">
        <f>IF(ISNUMBER('Race 1'!A38),'Race 1'!O38/60,"")</f>
        <v>1.7893518518518517E-2</v>
      </c>
      <c r="H21" s="19">
        <f>IF(A21="","",IF(E21="Men",VLOOKUP(F21,'Time trial standards'!A$3:B$82,2,FALSE),VLOOKUP(F21,'Time trial standards'!A$3:C$82,3,FALSE)))</f>
        <v>1.8835879424521765E-2</v>
      </c>
      <c r="I21" s="15" t="str">
        <f t="shared" si="0"/>
        <v/>
      </c>
      <c r="J21" s="15">
        <f t="shared" si="1"/>
        <v>9.4236090600324784E-4</v>
      </c>
      <c r="K21" s="20">
        <f t="shared" si="2"/>
        <v>-5.2664930322561849</v>
      </c>
      <c r="L21" s="7">
        <f t="shared" si="3"/>
        <v>20</v>
      </c>
    </row>
    <row r="22" spans="1:12" x14ac:dyDescent="0.15">
      <c r="A22" s="8">
        <f>IF(ISNUMBER('Race 1'!A12),'Race 1'!A12,"")</f>
        <v>11</v>
      </c>
      <c r="B22" s="18">
        <f>IF(ISNUMBER('Race 1'!A12),'Race 1'!B12,"")</f>
        <v>13</v>
      </c>
      <c r="C22" s="7" t="str">
        <f>IF(ISNUMBER('Race 1'!A12),'Race 1'!C12&amp;" "&amp;'Race 1'!D12,"")</f>
        <v>MURADA ELLIOTT</v>
      </c>
      <c r="D22" s="7" t="str">
        <f>IF(ISNUMBER('Race 1'!A12),'Race 1'!G12,"")</f>
        <v>Senior_M</v>
      </c>
      <c r="E22" s="7" t="str">
        <f>IF(ISNUMBER('Race 1'!A12),'Race 1'!I12,"")</f>
        <v>Men</v>
      </c>
      <c r="F22" s="7">
        <f>IF(ISNUMBER('Race 1'!A12),'Race 1'!H12,"")</f>
        <v>17</v>
      </c>
      <c r="G22" s="13">
        <f>IF(ISNUMBER('Race 1'!A12),'Race 1'!O12/60,"")</f>
        <v>1.7557870370370373E-2</v>
      </c>
      <c r="H22" s="19">
        <f>IF(A22="","",IF(E22="Men",VLOOKUP(F22,'Time trial standards'!A$3:B$82,2,FALSE),VLOOKUP(F22,'Time trial standards'!A$3:C$82,3,FALSE)))</f>
        <v>1.8413300125359286E-2</v>
      </c>
      <c r="I22" s="15" t="str">
        <f t="shared" si="0"/>
        <v/>
      </c>
      <c r="J22" s="15">
        <f t="shared" si="1"/>
        <v>8.5542975498891297E-4</v>
      </c>
      <c r="K22" s="20">
        <f t="shared" si="2"/>
        <v>-4.8720587232064645</v>
      </c>
      <c r="L22" s="7">
        <f t="shared" si="3"/>
        <v>21</v>
      </c>
    </row>
    <row r="23" spans="1:12" x14ac:dyDescent="0.15">
      <c r="A23" s="8">
        <f>IF(ISNUMBER('Race 1'!A26),'Race 1'!A26,"")</f>
        <v>1</v>
      </c>
      <c r="B23" s="18">
        <f>IF(ISNUMBER('Race 1'!A26),'Race 1'!B26,"")</f>
        <v>36</v>
      </c>
      <c r="C23" s="7" t="str">
        <f>IF(ISNUMBER('Race 1'!A26),'Race 1'!C26&amp;" "&amp;'Race 1'!D26,"")</f>
        <v>PATE AMBER</v>
      </c>
      <c r="D23" s="7" t="str">
        <f>IF(ISNUMBER('Race 1'!A26),'Race 1'!G26,"")</f>
        <v>Senior_W</v>
      </c>
      <c r="E23" s="7" t="str">
        <f>IF(ISNUMBER('Race 1'!A26),'Race 1'!I26,"")</f>
        <v>Women</v>
      </c>
      <c r="F23" s="7">
        <f>IF(ISNUMBER('Race 1'!A26),'Race 1'!H26,"")</f>
        <v>24</v>
      </c>
      <c r="G23" s="13">
        <f>IF(ISNUMBER('Race 1'!A26),'Race 1'!O26/60,"")</f>
        <v>1.8472222222222223E-2</v>
      </c>
      <c r="H23" s="19">
        <f>IF(A23="","",IF(E23="Men",VLOOKUP(F23,'Time trial standards'!A$3:B$82,2,FALSE),VLOOKUP(F23,'Time trial standards'!A$3:C$82,3,FALSE)))</f>
        <v>1.9329173251784331E-2</v>
      </c>
      <c r="I23" s="15" t="str">
        <f t="shared" si="0"/>
        <v/>
      </c>
      <c r="J23" s="15">
        <f t="shared" si="1"/>
        <v>8.5695102956210786E-4</v>
      </c>
      <c r="K23" s="20">
        <f t="shared" si="2"/>
        <v>-4.6391333931181773</v>
      </c>
      <c r="L23" s="7">
        <f t="shared" si="3"/>
        <v>22</v>
      </c>
    </row>
    <row r="24" spans="1:12" x14ac:dyDescent="0.15">
      <c r="A24" s="8">
        <f>IF(ISNUMBER('Race 1'!A14),'Race 1'!A14,"")</f>
        <v>13</v>
      </c>
      <c r="B24" s="18">
        <f>IF(ISNUMBER('Race 1'!A14),'Race 1'!B14,"")</f>
        <v>29</v>
      </c>
      <c r="C24" s="7" t="str">
        <f>IF(ISNUMBER('Race 1'!A14),'Race 1'!C14&amp;" "&amp;'Race 1'!D14,"")</f>
        <v>FIELKE JAI</v>
      </c>
      <c r="D24" s="7" t="str">
        <f>IF(ISNUMBER('Race 1'!A14),'Race 1'!G14,"")</f>
        <v>Senior_M</v>
      </c>
      <c r="E24" s="7" t="str">
        <f>IF(ISNUMBER('Race 1'!A14),'Race 1'!I14,"")</f>
        <v>Men</v>
      </c>
      <c r="F24" s="7">
        <f>IF(ISNUMBER('Race 1'!A14),'Race 1'!H14,"")</f>
        <v>16</v>
      </c>
      <c r="G24" s="13">
        <f>IF(ISNUMBER('Race 1'!A14),'Race 1'!O14/60,"")</f>
        <v>1.787037037037037E-2</v>
      </c>
      <c r="H24" s="19">
        <f>IF(A24="","",IF(E24="Men",VLOOKUP(F24,'Time trial standards'!A$3:B$82,2,FALSE),VLOOKUP(F24,'Time trial standards'!A$3:C$82,3,FALSE)))</f>
        <v>1.8621796231956284E-2</v>
      </c>
      <c r="I24" s="15" t="str">
        <f t="shared" si="0"/>
        <v/>
      </c>
      <c r="J24" s="15">
        <f t="shared" si="1"/>
        <v>7.5142586158591373E-4</v>
      </c>
      <c r="K24" s="20">
        <f t="shared" si="2"/>
        <v>-4.2048701062838703</v>
      </c>
      <c r="L24" s="7">
        <f t="shared" si="3"/>
        <v>23</v>
      </c>
    </row>
    <row r="25" spans="1:12" x14ac:dyDescent="0.15">
      <c r="A25" s="8">
        <f>IF(ISNUMBER('Race 1'!A39),'Race 1'!A39,"")</f>
        <v>1</v>
      </c>
      <c r="B25" s="18">
        <f>IF(ISNUMBER('Race 1'!A39),'Race 1'!B39,"")</f>
        <v>28</v>
      </c>
      <c r="C25" s="7" t="str">
        <f>IF(ISNUMBER('Race 1'!A39),'Race 1'!C39&amp;" "&amp;'Race 1'!D39,"")</f>
        <v>WIGHT TESS</v>
      </c>
      <c r="D25" s="7" t="str">
        <f>IF(ISNUMBER('Race 1'!A39),'Race 1'!G39,"")</f>
        <v>JW17</v>
      </c>
      <c r="E25" s="7" t="str">
        <f>IF(ISNUMBER('Race 1'!A39),'Race 1'!I39,"")</f>
        <v>Women</v>
      </c>
      <c r="F25" s="7">
        <f>IF(ISNUMBER('Race 1'!A39),'Race 1'!H39,"")</f>
        <v>15</v>
      </c>
      <c r="G25" s="13">
        <f>IF(ISNUMBER('Race 1'!A39),'Race 1'!O39/60,"")</f>
        <v>1.9409722222222221E-2</v>
      </c>
      <c r="H25" s="19">
        <f>IF(A25="","",IF(E25="Men",VLOOKUP(F25,'Time trial standards'!A$3:B$82,2,FALSE),VLOOKUP(F25,'Time trial standards'!A$3:C$82,3,FALSE)))</f>
        <v>1.9924809135083495E-2</v>
      </c>
      <c r="I25" s="15" t="str">
        <f t="shared" si="0"/>
        <v/>
      </c>
      <c r="J25" s="15">
        <f t="shared" si="1"/>
        <v>5.1508691286127409E-4</v>
      </c>
      <c r="K25" s="20">
        <f t="shared" si="2"/>
        <v>-2.6537572612530762</v>
      </c>
      <c r="L25" s="7">
        <f t="shared" si="3"/>
        <v>24</v>
      </c>
    </row>
    <row r="26" spans="1:12" x14ac:dyDescent="0.15">
      <c r="A26" s="8">
        <f>IF(ISNUMBER('Race 1'!A40),'Race 1'!A40,"")</f>
        <v>1</v>
      </c>
      <c r="B26" s="18">
        <f>IF(ISNUMBER('Race 1'!A40),'Race 1'!B40,"")</f>
        <v>30</v>
      </c>
      <c r="C26" s="7" t="str">
        <f>IF(ISNUMBER('Race 1'!A40),'Race 1'!C40&amp;" "&amp;'Race 1'!D40,"")</f>
        <v>ALLEN GRANT</v>
      </c>
      <c r="D26" s="7" t="str">
        <f>IF(ISNUMBER('Race 1'!A40),'Race 1'!G40,"")</f>
        <v>Rec</v>
      </c>
      <c r="E26" s="7" t="str">
        <f>IF(ISNUMBER('Race 1'!A40),'Race 1'!I40,"")</f>
        <v>Men</v>
      </c>
      <c r="F26" s="7">
        <f>IF(ISNUMBER('Race 1'!A40),'Race 1'!H40,"")</f>
        <v>39</v>
      </c>
      <c r="G26" s="13">
        <f>IF(ISNUMBER('Race 1'!A40),'Race 1'!O40/60,"")</f>
        <v>1.8796296296296297E-2</v>
      </c>
      <c r="H26" s="19">
        <f>IF(A26="","",IF(E26="Men",VLOOKUP(F26,'Time trial standards'!A$3:B$82,2,FALSE),VLOOKUP(F26,'Time trial standards'!A$3:C$82,3,FALSE)))</f>
        <v>1.9289761766975309E-2</v>
      </c>
      <c r="I26" s="15" t="str">
        <f t="shared" si="0"/>
        <v/>
      </c>
      <c r="J26" s="15">
        <f t="shared" si="1"/>
        <v>4.9346547067901161E-4</v>
      </c>
      <c r="K26" s="20">
        <f t="shared" si="2"/>
        <v>-2.6253335385878449</v>
      </c>
      <c r="L26" s="7">
        <f t="shared" si="3"/>
        <v>25</v>
      </c>
    </row>
    <row r="27" spans="1:12" x14ac:dyDescent="0.15">
      <c r="A27" s="8">
        <f>IF(ISNUMBER('Race 1'!A19),'Race 1'!A19,"")</f>
        <v>18</v>
      </c>
      <c r="B27" s="18">
        <f>IF(ISNUMBER('Race 1'!A19),'Race 1'!B19,"")</f>
        <v>32</v>
      </c>
      <c r="C27" s="7" t="str">
        <f>IF(ISNUMBER('Race 1'!A19),'Race 1'!C19&amp;" "&amp;'Race 1'!D19,"")</f>
        <v>PURCZEL CARL</v>
      </c>
      <c r="D27" s="7" t="str">
        <f>IF(ISNUMBER('Race 1'!A19),'Race 1'!G19,"")</f>
        <v>Senior_M</v>
      </c>
      <c r="E27" s="7" t="str">
        <f>IF(ISNUMBER('Race 1'!A19),'Race 1'!I19,"")</f>
        <v>Men</v>
      </c>
      <c r="F27" s="7">
        <f>IF(ISNUMBER('Race 1'!A19),'Race 1'!H19,"")</f>
        <v>47</v>
      </c>
      <c r="G27" s="13">
        <f>IF(ISNUMBER('Race 1'!A19),'Race 1'!O19/60,"")</f>
        <v>1.9756944444444442E-2</v>
      </c>
      <c r="H27" s="19">
        <f>IF(A27="","",IF(E27="Men",VLOOKUP(F27,'Time trial standards'!A$3:B$82,2,FALSE),VLOOKUP(F27,'Time trial standards'!A$3:C$82,3,FALSE)))</f>
        <v>2.0124638310185183E-2</v>
      </c>
      <c r="I27" s="15" t="str">
        <f t="shared" si="0"/>
        <v/>
      </c>
      <c r="J27" s="15">
        <f t="shared" si="1"/>
        <v>3.6769386574074178E-4</v>
      </c>
      <c r="K27" s="20">
        <f t="shared" si="2"/>
        <v>-1.8610867018160571</v>
      </c>
      <c r="L27" s="7">
        <f t="shared" si="3"/>
        <v>26</v>
      </c>
    </row>
    <row r="28" spans="1:12" x14ac:dyDescent="0.15">
      <c r="A28" s="8">
        <f>IF(ISNUMBER('Race 1'!A20),'Race 1'!A20,"")</f>
        <v>19</v>
      </c>
      <c r="B28" s="18">
        <f>IF(ISNUMBER('Race 1'!A20),'Race 1'!B20,"")</f>
        <v>38</v>
      </c>
      <c r="C28" s="7" t="str">
        <f>IF(ISNUMBER('Race 1'!A20),'Race 1'!C20&amp;" "&amp;'Race 1'!D20,"")</f>
        <v>COCHINOS CHRIS</v>
      </c>
      <c r="D28" s="7" t="str">
        <f>IF(ISNUMBER('Race 1'!A20),'Race 1'!G20,"")</f>
        <v>Senior_M</v>
      </c>
      <c r="E28" s="7" t="str">
        <f>IF(ISNUMBER('Race 1'!A20),'Race 1'!I20,"")</f>
        <v>Men</v>
      </c>
      <c r="F28" s="7">
        <f>IF(ISNUMBER('Race 1'!A20),'Race 1'!H20,"")</f>
        <v>38</v>
      </c>
      <c r="G28" s="13">
        <f>IF(ISNUMBER('Race 1'!A20),'Race 1'!O20/60,"")</f>
        <v>1.9884259259259258E-2</v>
      </c>
      <c r="H28" s="19">
        <f>IF(A28="","",IF(E28="Men",VLOOKUP(F28,'Time trial standards'!A$3:B$82,2,FALSE),VLOOKUP(F28,'Time trial standards'!A$3:C$82,3,FALSE)))</f>
        <v>1.9189332561728393E-2</v>
      </c>
      <c r="I28" s="15">
        <f t="shared" si="0"/>
        <v>6.9492669753086489E-4</v>
      </c>
      <c r="J28" s="15" t="str">
        <f t="shared" si="1"/>
        <v/>
      </c>
      <c r="K28" s="20">
        <f t="shared" si="2"/>
        <v>3.4948583624369456</v>
      </c>
      <c r="L28" s="7">
        <f t="shared" si="3"/>
        <v>27</v>
      </c>
    </row>
    <row r="29" spans="1:12" x14ac:dyDescent="0.15">
      <c r="A29" s="8">
        <f>IF(ISNUMBER('Race 1'!A29),'Race 1'!A29,"")</f>
        <v>4</v>
      </c>
      <c r="B29" s="18">
        <f>IF(ISNUMBER('Race 1'!A29),'Race 1'!B29,"")</f>
        <v>34</v>
      </c>
      <c r="C29" s="7" t="str">
        <f>IF(ISNUMBER('Race 1'!A29),'Race 1'!C29&amp;" "&amp;'Race 1'!D29,"")</f>
        <v>SIBLEY ELLA</v>
      </c>
      <c r="D29" s="7" t="str">
        <f>IF(ISNUMBER('Race 1'!A29),'Race 1'!G29,"")</f>
        <v>Senior_W</v>
      </c>
      <c r="E29" s="7" t="str">
        <f>IF(ISNUMBER('Race 1'!A29),'Race 1'!I29,"")</f>
        <v>Women</v>
      </c>
      <c r="F29" s="7">
        <f>IF(ISNUMBER('Race 1'!A29),'Race 1'!H29,"")</f>
        <v>17</v>
      </c>
      <c r="G29" s="13">
        <f>IF(ISNUMBER('Race 1'!A29),'Race 1'!O29/60,"")</f>
        <v>2.0520833333333332E-2</v>
      </c>
      <c r="H29" s="19">
        <f>IF(A29="","",IF(E29="Men",VLOOKUP(F29,'Time trial standards'!A$3:B$82,2,FALSE),VLOOKUP(F29,'Time trial standards'!A$3:C$82,3,FALSE)))</f>
        <v>1.9601928520259455E-2</v>
      </c>
      <c r="I29" s="15">
        <f t="shared" si="0"/>
        <v>9.1890481307387722E-4</v>
      </c>
      <c r="J29" s="15" t="str">
        <f t="shared" si="1"/>
        <v/>
      </c>
      <c r="K29" s="20">
        <f t="shared" si="2"/>
        <v>4.4779117794463055</v>
      </c>
      <c r="L29" s="7">
        <f t="shared" si="3"/>
        <v>28</v>
      </c>
    </row>
    <row r="30" spans="1:12" x14ac:dyDescent="0.15">
      <c r="A30" s="8">
        <f>IF(ISNUMBER('Race 1'!A22),'Race 1'!A22,"")</f>
        <v>21</v>
      </c>
      <c r="B30" s="18">
        <f>IF(ISNUMBER('Race 1'!A22),'Race 1'!B22,"")</f>
        <v>41</v>
      </c>
      <c r="C30" s="7" t="str">
        <f>IF(ISNUMBER('Race 1'!A22),'Race 1'!C22&amp;" "&amp;'Race 1'!D22,"")</f>
        <v>BAILS MICHAEL</v>
      </c>
      <c r="D30" s="7" t="str">
        <f>IF(ISNUMBER('Race 1'!A22),'Race 1'!G22,"")</f>
        <v>Senior_M</v>
      </c>
      <c r="E30" s="7" t="str">
        <f>IF(ISNUMBER('Race 1'!A22),'Race 1'!I22,"")</f>
        <v>Men</v>
      </c>
      <c r="F30" s="7">
        <f>IF(ISNUMBER('Race 1'!A22),'Race 1'!H22,"")</f>
        <v>55</v>
      </c>
      <c r="G30" s="13">
        <f>IF(ISNUMBER('Race 1'!A22),'Race 1'!O22/60,"")</f>
        <v>2.2048611111111113E-2</v>
      </c>
      <c r="H30" s="19">
        <f>IF(A30="","",IF(E30="Men",VLOOKUP(F30,'Time trial standards'!A$3:B$82,2,FALSE),VLOOKUP(F30,'Time trial standards'!A$3:C$82,3,FALSE)))</f>
        <v>2.1007691936728395E-2</v>
      </c>
      <c r="I30" s="15">
        <f t="shared" si="0"/>
        <v>1.0409191743827179E-3</v>
      </c>
      <c r="J30" s="15" t="str">
        <f t="shared" si="1"/>
        <v/>
      </c>
      <c r="K30" s="20">
        <f t="shared" si="2"/>
        <v>4.7210192475940582</v>
      </c>
      <c r="L30" s="7">
        <f t="shared" si="3"/>
        <v>29</v>
      </c>
    </row>
    <row r="31" spans="1:12" x14ac:dyDescent="0.15">
      <c r="A31" s="8">
        <f>IF(ISNUMBER('Race 1'!A33),'Race 1'!A33,"")</f>
        <v>8</v>
      </c>
      <c r="B31" s="18">
        <f>IF(ISNUMBER('Race 1'!A33),'Race 1'!B33,"")</f>
        <v>42</v>
      </c>
      <c r="C31" s="7" t="str">
        <f>IF(ISNUMBER('Race 1'!A33),'Race 1'!C33&amp;" "&amp;'Race 1'!D33,"")</f>
        <v>MORGAN NATALIE</v>
      </c>
      <c r="D31" s="7" t="str">
        <f>IF(ISNUMBER('Race 1'!A33),'Race 1'!G33,"")</f>
        <v>Senior_W</v>
      </c>
      <c r="E31" s="7" t="str">
        <f>IF(ISNUMBER('Race 1'!A33),'Race 1'!I33,"")</f>
        <v>Women</v>
      </c>
      <c r="F31" s="7">
        <f>IF(ISNUMBER('Race 1'!A33),'Race 1'!H33,"")</f>
        <v>47</v>
      </c>
      <c r="G31" s="13">
        <f>IF(ISNUMBER('Race 1'!A33),'Race 1'!O33/60,"")</f>
        <v>2.2696759259259257E-2</v>
      </c>
      <c r="H31" s="19">
        <f>IF(A31="","",IF(E31="Men",VLOOKUP(F31,'Time trial standards'!A$3:B$82,2,FALSE),VLOOKUP(F31,'Time trial standards'!A$3:C$82,3,FALSE)))</f>
        <v>2.1570529513888888E-2</v>
      </c>
      <c r="I31" s="15">
        <f t="shared" si="0"/>
        <v>1.126229745370369E-3</v>
      </c>
      <c r="J31" s="15" t="str">
        <f t="shared" si="1"/>
        <v/>
      </c>
      <c r="K31" s="20">
        <f t="shared" si="2"/>
        <v>4.9620729219785771</v>
      </c>
      <c r="L31" s="7">
        <f t="shared" si="3"/>
        <v>30</v>
      </c>
    </row>
    <row r="32" spans="1:12" x14ac:dyDescent="0.15">
      <c r="A32" s="8">
        <f>IF(ISNUMBER('Race 1'!A18),'Race 1'!A18,"")</f>
        <v>17</v>
      </c>
      <c r="B32" s="18">
        <f>IF(ISNUMBER('Race 1'!A18),'Race 1'!B18,"")</f>
        <v>35</v>
      </c>
      <c r="C32" s="7" t="str">
        <f>IF(ISNUMBER('Race 1'!A18),'Race 1'!C18&amp;" "&amp;'Race 1'!D18,"")</f>
        <v>FRANSON Kyle</v>
      </c>
      <c r="D32" s="7" t="str">
        <f>IF(ISNUMBER('Race 1'!A18),'Race 1'!G18,"")</f>
        <v>Senior_M</v>
      </c>
      <c r="E32" s="7" t="str">
        <f>IF(ISNUMBER('Race 1'!A18),'Race 1'!I18,"")</f>
        <v>Men</v>
      </c>
      <c r="F32" s="7">
        <f>IF(ISNUMBER('Race 1'!A18),'Race 1'!H18,"")</f>
        <v>26</v>
      </c>
      <c r="G32" s="13">
        <f>IF(ISNUMBER('Race 1'!A18),'Race 1'!O18/60,"")</f>
        <v>1.9259259259259261E-2</v>
      </c>
      <c r="H32" s="19">
        <f>IF(A32="","",IF(E32="Men",VLOOKUP(F32,'Time trial standards'!A$3:B$82,2,FALSE),VLOOKUP(F32,'Time trial standards'!A$3:C$82,3,FALSE)))</f>
        <v>1.804629464363906E-2</v>
      </c>
      <c r="I32" s="15">
        <f t="shared" si="0"/>
        <v>1.2129646156202011E-3</v>
      </c>
      <c r="J32" s="15" t="str">
        <f t="shared" si="1"/>
        <v/>
      </c>
      <c r="K32" s="20">
        <f t="shared" si="2"/>
        <v>6.2980855041818122</v>
      </c>
      <c r="L32" s="7">
        <f t="shared" si="3"/>
        <v>31</v>
      </c>
    </row>
    <row r="33" spans="1:12" x14ac:dyDescent="0.15">
      <c r="A33" s="8">
        <f>IF(ISNUMBER('Race 1'!A31),'Race 1'!A31,"")</f>
        <v>6</v>
      </c>
      <c r="B33" s="18">
        <f>IF(ISNUMBER('Race 1'!A31),'Race 1'!B31,"")</f>
        <v>52</v>
      </c>
      <c r="C33" s="7" t="str">
        <f>IF(ISNUMBER('Race 1'!A31),'Race 1'!C31&amp;" "&amp;'Race 1'!D31,"")</f>
        <v>HILL CATHERINE</v>
      </c>
      <c r="D33" s="7" t="str">
        <f>IF(ISNUMBER('Race 1'!A31),'Race 1'!G31,"")</f>
        <v>Senior_W</v>
      </c>
      <c r="E33" s="7" t="str">
        <f>IF(ISNUMBER('Race 1'!A31),'Race 1'!I31,"")</f>
        <v>Women</v>
      </c>
      <c r="F33" s="7">
        <f>IF(ISNUMBER('Race 1'!A31),'Race 1'!H31,"")</f>
        <v>38</v>
      </c>
      <c r="G33" s="13">
        <f>IF(ISNUMBER('Race 1'!A31),'Race 1'!O31/60,"")</f>
        <v>2.2118055555555557E-2</v>
      </c>
      <c r="H33" s="19">
        <f>IF(A33="","",IF(E33="Men",VLOOKUP(F33,'Time trial standards'!A$3:B$82,2,FALSE),VLOOKUP(F33,'Time trial standards'!A$3:C$82,3,FALSE)))</f>
        <v>2.0538869598765434E-2</v>
      </c>
      <c r="I33" s="15">
        <f t="shared" si="0"/>
        <v>1.5791859567901231E-3</v>
      </c>
      <c r="J33" s="15" t="str">
        <f t="shared" si="1"/>
        <v/>
      </c>
      <c r="K33" s="20">
        <f t="shared" si="2"/>
        <v>7.1398046398046384</v>
      </c>
      <c r="L33" s="7">
        <f t="shared" si="3"/>
        <v>32</v>
      </c>
    </row>
    <row r="34" spans="1:12" x14ac:dyDescent="0.15">
      <c r="A34" s="8">
        <f>IF(ISNUMBER('Race 1'!A36),'Race 1'!A36,"")</f>
        <v>11</v>
      </c>
      <c r="B34" s="18">
        <f>IF(ISNUMBER('Race 1'!A36),'Race 1'!B36,"")</f>
        <v>55</v>
      </c>
      <c r="C34" s="7" t="str">
        <f>IF(ISNUMBER('Race 1'!A36),'Race 1'!C36&amp;" "&amp;'Race 1'!D36,"")</f>
        <v>BODE JANE</v>
      </c>
      <c r="D34" s="7" t="str">
        <f>IF(ISNUMBER('Race 1'!A36),'Race 1'!G36,"")</f>
        <v>Senior_W</v>
      </c>
      <c r="E34" s="7" t="str">
        <f>IF(ISNUMBER('Race 1'!A36),'Race 1'!I36,"")</f>
        <v>Women</v>
      </c>
      <c r="F34" s="7">
        <f>IF(ISNUMBER('Race 1'!A36),'Race 1'!H36,"")</f>
        <v>60</v>
      </c>
      <c r="G34" s="13">
        <f>IF(ISNUMBER('Race 1'!A36),'Race 1'!O36/60,"")</f>
        <v>2.5648148148148146E-2</v>
      </c>
      <c r="H34" s="19">
        <f>IF(A34="","",IF(E34="Men",VLOOKUP(F34,'Time trial standards'!A$3:B$82,2,FALSE),VLOOKUP(F34,'Time trial standards'!A$3:C$82,3,FALSE)))</f>
        <v>2.3188802083333331E-2</v>
      </c>
      <c r="I34" s="15">
        <f t="shared" ref="I34:I65" si="4">IF(G34="","",IF(G34-H34&gt;0,G34-H34,""))</f>
        <v>2.4593460648148144E-3</v>
      </c>
      <c r="J34" s="15" t="str">
        <f t="shared" ref="J34:J65" si="5">IF(G34="","",IF(G34-H34&gt;0,"",H34-G34))</f>
        <v/>
      </c>
      <c r="K34" s="20">
        <f t="shared" ref="K34:K65" si="6">IF(OR(G34="",G34=Y$1),"",IF(I34="",-J34/G34*100,I34/G34*100))</f>
        <v>9.5887861010830306</v>
      </c>
      <c r="L34" s="7">
        <f t="shared" ref="L34:L65" si="7">IF(K34="","",RANK(K34,K$2:K$100,1))</f>
        <v>33</v>
      </c>
    </row>
    <row r="35" spans="1:12" x14ac:dyDescent="0.15">
      <c r="A35" s="8">
        <f>IF(ISNUMBER('Race 1'!A37),'Race 1'!A37,"")</f>
        <v>12</v>
      </c>
      <c r="B35" s="18">
        <f>IF(ISNUMBER('Race 1'!A37),'Race 1'!B37,"")</f>
        <v>53</v>
      </c>
      <c r="C35" s="7" t="str">
        <f>IF(ISNUMBER('Race 1'!A37),'Race 1'!C37&amp;" "&amp;'Race 1'!D37,"")</f>
        <v>KEOGHAN Myriam</v>
      </c>
      <c r="D35" s="7" t="str">
        <f>IF(ISNUMBER('Race 1'!A37),'Race 1'!G37,"")</f>
        <v>Senior_W</v>
      </c>
      <c r="E35" s="7" t="str">
        <f>IF(ISNUMBER('Race 1'!A37),'Race 1'!I37,"")</f>
        <v>Women</v>
      </c>
      <c r="F35" s="7">
        <f>IF(ISNUMBER('Race 1'!A37),'Race 1'!H37,"")</f>
        <v>60</v>
      </c>
      <c r="G35" s="13">
        <f>IF(ISNUMBER('Race 1'!A37),'Race 1'!O37/60,"")</f>
        <v>2.5798611111111109E-2</v>
      </c>
      <c r="H35" s="19">
        <f>IF(A35="","",IF(E35="Men",VLOOKUP(F35,'Time trial standards'!A$3:B$82,2,FALSE),VLOOKUP(F35,'Time trial standards'!A$3:C$82,3,FALSE)))</f>
        <v>2.3188802083333331E-2</v>
      </c>
      <c r="I35" s="15">
        <f t="shared" si="4"/>
        <v>2.6098090277777777E-3</v>
      </c>
      <c r="J35" s="15" t="str">
        <f t="shared" si="5"/>
        <v/>
      </c>
      <c r="K35" s="20">
        <f t="shared" si="6"/>
        <v>10.116083445491252</v>
      </c>
      <c r="L35" s="7">
        <f t="shared" si="7"/>
        <v>34</v>
      </c>
    </row>
    <row r="36" spans="1:12" x14ac:dyDescent="0.15">
      <c r="A36" s="8">
        <f>IF(ISNUMBER('Race 1'!A34),'Race 1'!A34,"")</f>
        <v>9</v>
      </c>
      <c r="B36" s="18">
        <f>IF(ISNUMBER('Race 1'!A34),'Race 1'!B34,"")</f>
        <v>45</v>
      </c>
      <c r="C36" s="7" t="str">
        <f>IF(ISNUMBER('Race 1'!A34),'Race 1'!C34&amp;" "&amp;'Race 1'!D34,"")</f>
        <v>HENRIKS NADIA</v>
      </c>
      <c r="D36" s="7" t="str">
        <f>IF(ISNUMBER('Race 1'!A34),'Race 1'!G34,"")</f>
        <v>Senior_W</v>
      </c>
      <c r="E36" s="7" t="str">
        <f>IF(ISNUMBER('Race 1'!A34),'Race 1'!I34,"")</f>
        <v>Women</v>
      </c>
      <c r="F36" s="7">
        <f>IF(ISNUMBER('Race 1'!A34),'Race 1'!H34,"")</f>
        <v>42</v>
      </c>
      <c r="G36" s="13">
        <f>IF(ISNUMBER('Race 1'!A34),'Race 1'!O34/60,"")</f>
        <v>2.3622685185185184E-2</v>
      </c>
      <c r="H36" s="19">
        <f>IF(A36="","",IF(E36="Men",VLOOKUP(F36,'Time trial standards'!A$3:B$82,2,FALSE),VLOOKUP(F36,'Time trial standards'!A$3:C$82,3,FALSE)))</f>
        <v>2.100096450617284E-2</v>
      </c>
      <c r="I36" s="15">
        <f t="shared" si="4"/>
        <v>2.6217206790123439E-3</v>
      </c>
      <c r="J36" s="15" t="str">
        <f t="shared" si="5"/>
        <v/>
      </c>
      <c r="K36" s="20">
        <f t="shared" si="6"/>
        <v>11.098317818063034</v>
      </c>
      <c r="L36" s="7">
        <f t="shared" si="7"/>
        <v>35</v>
      </c>
    </row>
    <row r="37" spans="1:12" x14ac:dyDescent="0.15">
      <c r="A37" s="8">
        <f>IF(ISNUMBER('Race 1'!A23),'Race 1'!A23,"")</f>
        <v>22</v>
      </c>
      <c r="B37" s="18">
        <f>IF(ISNUMBER('Race 1'!A23),'Race 1'!B23,"")</f>
        <v>39</v>
      </c>
      <c r="C37" s="7" t="str">
        <f>IF(ISNUMBER('Race 1'!A23),'Race 1'!C23&amp;" "&amp;'Race 1'!D23,"")</f>
        <v>DEVERELL PHILIP</v>
      </c>
      <c r="D37" s="7" t="str">
        <f>IF(ISNUMBER('Race 1'!A23),'Race 1'!G23,"")</f>
        <v>Senior_M</v>
      </c>
      <c r="E37" s="7" t="str">
        <f>IF(ISNUMBER('Race 1'!A23),'Race 1'!I23,"")</f>
        <v>Men</v>
      </c>
      <c r="F37" s="7">
        <f>IF(ISNUMBER('Race 1'!A23),'Race 1'!H23,"")</f>
        <v>45</v>
      </c>
      <c r="G37" s="13">
        <f>IF(ISNUMBER('Race 1'!A23),'Race 1'!O23/60,"")</f>
        <v>2.2615740740740742E-2</v>
      </c>
      <c r="H37" s="19">
        <f>IF(A37="","",IF(E37="Men",VLOOKUP(F37,'Time trial standards'!A$3:B$82,2,FALSE),VLOOKUP(F37,'Time trial standards'!A$3:C$82,3,FALSE)))</f>
        <v>1.9917365933641976E-2</v>
      </c>
      <c r="I37" s="15">
        <f t="shared" si="4"/>
        <v>2.6983748070987662E-3</v>
      </c>
      <c r="J37" s="15" t="str">
        <f t="shared" si="5"/>
        <v/>
      </c>
      <c r="K37" s="20">
        <f t="shared" si="6"/>
        <v>11.931401398839988</v>
      </c>
      <c r="L37" s="7">
        <f t="shared" si="7"/>
        <v>36</v>
      </c>
    </row>
    <row r="38" spans="1:12" x14ac:dyDescent="0.15">
      <c r="A38" s="8">
        <f>IF(ISNUMBER('Race 1'!A35),'Race 1'!A35,"")</f>
        <v>10</v>
      </c>
      <c r="B38" s="18">
        <f>IF(ISNUMBER('Race 1'!A35),'Race 1'!B35,"")</f>
        <v>47</v>
      </c>
      <c r="C38" s="7" t="str">
        <f>IF(ISNUMBER('Race 1'!A35),'Race 1'!C35&amp;" "&amp;'Race 1'!D35,"")</f>
        <v>RICHES VIRGINIA</v>
      </c>
      <c r="D38" s="7" t="str">
        <f>IF(ISNUMBER('Race 1'!A35),'Race 1'!G35,"")</f>
        <v>Senior_W</v>
      </c>
      <c r="E38" s="7" t="str">
        <f>IF(ISNUMBER('Race 1'!A35),'Race 1'!I35,"")</f>
        <v>Women</v>
      </c>
      <c r="F38" s="7">
        <f>IF(ISNUMBER('Race 1'!A35),'Race 1'!H35,"")</f>
        <v>39</v>
      </c>
      <c r="G38" s="13">
        <f>IF(ISNUMBER('Race 1'!A35),'Race 1'!O35/60,"")</f>
        <v>2.4004629629629633E-2</v>
      </c>
      <c r="H38" s="19">
        <f>IF(A38="","",IF(E38="Men",VLOOKUP(F38,'Time trial standards'!A$3:B$82,2,FALSE),VLOOKUP(F38,'Time trial standards'!A$3:C$82,3,FALSE)))</f>
        <v>2.0651499807098763E-2</v>
      </c>
      <c r="I38" s="15">
        <f t="shared" si="4"/>
        <v>3.3531298225308696E-3</v>
      </c>
      <c r="J38" s="15" t="str">
        <f t="shared" si="5"/>
        <v/>
      </c>
      <c r="K38" s="20">
        <f t="shared" si="6"/>
        <v>13.968679684988771</v>
      </c>
      <c r="L38" s="7">
        <f t="shared" si="7"/>
        <v>37</v>
      </c>
    </row>
    <row r="39" spans="1:12" x14ac:dyDescent="0.15">
      <c r="A39" s="8">
        <f>IF(ISNUMBER('Race 1'!A24),'Race 1'!A24,"")</f>
        <v>23</v>
      </c>
      <c r="B39" s="18">
        <f>IF(ISNUMBER('Race 1'!A24),'Race 1'!B24,"")</f>
        <v>48</v>
      </c>
      <c r="C39" s="7" t="str">
        <f>IF(ISNUMBER('Race 1'!A24),'Race 1'!C24&amp;" "&amp;'Race 1'!D24,"")</f>
        <v>BAILS MITCHELL</v>
      </c>
      <c r="D39" s="7" t="str">
        <f>IF(ISNUMBER('Race 1'!A24),'Race 1'!G24,"")</f>
        <v>Senior_M</v>
      </c>
      <c r="E39" s="7" t="str">
        <f>IF(ISNUMBER('Race 1'!A24),'Race 1'!I24,"")</f>
        <v>Men</v>
      </c>
      <c r="F39" s="7">
        <f>IF(ISNUMBER('Race 1'!A24),'Race 1'!H24,"")</f>
        <v>19</v>
      </c>
      <c r="G39" s="13">
        <f>IF(ISNUMBER('Race 1'!A24),'Race 1'!O24/60,"")</f>
        <v>2.3310185185185187E-2</v>
      </c>
      <c r="H39" s="19">
        <f>IF(A39="","",IF(E39="Men",VLOOKUP(F39,'Time trial standards'!A$3:B$82,2,FALSE),VLOOKUP(F39,'Time trial standards'!A$3:C$82,3,FALSE)))</f>
        <v>1.8050369682219305E-2</v>
      </c>
      <c r="I39" s="15">
        <f t="shared" si="4"/>
        <v>5.2598155029658818E-3</v>
      </c>
      <c r="J39" s="15" t="str">
        <f t="shared" si="5"/>
        <v/>
      </c>
      <c r="K39" s="20">
        <f t="shared" si="6"/>
        <v>22.564451810141616</v>
      </c>
      <c r="L39" s="7">
        <f t="shared" si="7"/>
        <v>38</v>
      </c>
    </row>
    <row r="40" spans="1:12" x14ac:dyDescent="0.15">
      <c r="A40" s="8">
        <f>IF(ISNUMBER('Race 1'!A25),'Race 1'!A25,"")</f>
        <v>24</v>
      </c>
      <c r="B40" s="18">
        <f>IF(ISNUMBER('Race 1'!A25),'Race 1'!B25,"")</f>
        <v>49</v>
      </c>
      <c r="C40" s="7" t="str">
        <f>IF(ISNUMBER('Race 1'!A25),'Race 1'!C25&amp;" "&amp;'Race 1'!D25,"")</f>
        <v>CANNON ROBERT</v>
      </c>
      <c r="D40" s="7" t="str">
        <f>IF(ISNUMBER('Race 1'!A25),'Race 1'!G25,"")</f>
        <v>Senior_M</v>
      </c>
      <c r="E40" s="7" t="str">
        <f>IF(ISNUMBER('Race 1'!A25),'Race 1'!I25,"")</f>
        <v>Men</v>
      </c>
      <c r="F40" s="7">
        <f>IF(ISNUMBER('Race 1'!A25),'Race 1'!H25,"")</f>
        <v>56</v>
      </c>
      <c r="G40" s="13">
        <f>IF(ISNUMBER('Race 1'!A25),'Race 1'!O25/60,"")</f>
        <v>2.8923611111111112E-2</v>
      </c>
      <c r="H40" s="19">
        <f>IF(A40="","",IF(E40="Men",VLOOKUP(F40,'Time trial standards'!A$3:B$82,2,FALSE),VLOOKUP(F40,'Time trial standards'!A$3:C$82,3,FALSE)))</f>
        <v>2.1126422646604939E-2</v>
      </c>
      <c r="I40" s="15">
        <f t="shared" si="4"/>
        <v>7.7971884645061731E-3</v>
      </c>
      <c r="J40" s="15" t="str">
        <f t="shared" si="5"/>
        <v/>
      </c>
      <c r="K40" s="20">
        <f t="shared" si="6"/>
        <v>26.9578664799253</v>
      </c>
      <c r="L40" s="7">
        <f t="shared" si="7"/>
        <v>39</v>
      </c>
    </row>
    <row r="41" spans="1:12" x14ac:dyDescent="0.15">
      <c r="A41" s="8" t="str">
        <f>IF(ISNUMBER('Race 1'!A41),'Race 1'!A41,"")</f>
        <v/>
      </c>
      <c r="B41" s="18" t="str">
        <f>IF(ISNUMBER('Race 1'!A41),'Race 1'!B41,"")</f>
        <v/>
      </c>
      <c r="C41" s="7" t="str">
        <f>IF(ISNUMBER('Race 1'!A41),'Race 1'!C41&amp;" "&amp;'Race 1'!D41,"")</f>
        <v/>
      </c>
      <c r="D41" s="7" t="str">
        <f>IF(ISNUMBER('Race 1'!A41),'Race 1'!G41,"")</f>
        <v/>
      </c>
      <c r="E41" s="7" t="str">
        <f>IF(ISNUMBER('Race 1'!A41),'Race 1'!I41,"")</f>
        <v/>
      </c>
      <c r="F41" s="7" t="str">
        <f>IF(ISNUMBER('Race 1'!A41),'Race 1'!H41,"")</f>
        <v/>
      </c>
      <c r="G41" s="13" t="str">
        <f>IF(ISNUMBER('Race 1'!A41),'Race 1'!O41/60,"")</f>
        <v/>
      </c>
      <c r="H41" s="19" t="str">
        <f>IF(A41="","",IF(E41="Men",VLOOKUP(F41,'Time trial standards'!A$3:B$82,2,FALSE),VLOOKUP(F41,'Time trial standards'!A$3:C$82,3,FALSE)))</f>
        <v/>
      </c>
      <c r="I41" s="15" t="str">
        <f t="shared" si="4"/>
        <v/>
      </c>
      <c r="J41" s="15" t="str">
        <f t="shared" si="5"/>
        <v/>
      </c>
      <c r="K41" s="20" t="str">
        <f t="shared" si="6"/>
        <v/>
      </c>
      <c r="L41" s="7" t="str">
        <f t="shared" si="7"/>
        <v/>
      </c>
    </row>
    <row r="42" spans="1:12" x14ac:dyDescent="0.15">
      <c r="A42" s="8" t="str">
        <f>IF(ISNUMBER('Race 1'!A42),'Race 1'!A42,"")</f>
        <v/>
      </c>
      <c r="B42" s="18" t="str">
        <f>IF(ISNUMBER('Race 1'!A42),'Race 1'!B42,"")</f>
        <v/>
      </c>
      <c r="C42" s="7" t="str">
        <f>IF(ISNUMBER('Race 1'!A42),'Race 1'!C42&amp;" "&amp;'Race 1'!D42,"")</f>
        <v/>
      </c>
      <c r="D42" s="7" t="str">
        <f>IF(ISNUMBER('Race 1'!A42),'Race 1'!G42,"")</f>
        <v/>
      </c>
      <c r="E42" s="7" t="str">
        <f>IF(ISNUMBER('Race 1'!A42),'Race 1'!I42,"")</f>
        <v/>
      </c>
      <c r="F42" s="7" t="str">
        <f>IF(ISNUMBER('Race 1'!A42),'Race 1'!H42,"")</f>
        <v/>
      </c>
      <c r="G42" s="13" t="str">
        <f>IF(ISNUMBER('Race 1'!A42),'Race 1'!O42/60,"")</f>
        <v/>
      </c>
      <c r="H42" s="19" t="str">
        <f>IF(A42="","",IF(E42="Men",VLOOKUP(F42,'Time trial standards'!A$3:B$82,2,FALSE),VLOOKUP(F42,'Time trial standards'!A$3:C$82,3,FALSE)))</f>
        <v/>
      </c>
      <c r="I42" s="15" t="str">
        <f t="shared" si="4"/>
        <v/>
      </c>
      <c r="J42" s="15" t="str">
        <f t="shared" si="5"/>
        <v/>
      </c>
      <c r="K42" s="20" t="str">
        <f t="shared" si="6"/>
        <v/>
      </c>
      <c r="L42" s="7" t="str">
        <f t="shared" si="7"/>
        <v/>
      </c>
    </row>
    <row r="43" spans="1:12" x14ac:dyDescent="0.15">
      <c r="A43" s="8" t="str">
        <f>IF(ISNUMBER('Race 1'!A43),'Race 1'!A43,"")</f>
        <v/>
      </c>
      <c r="B43" s="18" t="str">
        <f>IF(ISNUMBER('Race 1'!A43),'Race 1'!B43,"")</f>
        <v/>
      </c>
      <c r="C43" s="7" t="str">
        <f>IF(ISNUMBER('Race 1'!A43),'Race 1'!C43&amp;" "&amp;'Race 1'!D43,"")</f>
        <v/>
      </c>
      <c r="D43" s="7" t="str">
        <f>IF(ISNUMBER('Race 1'!A43),'Race 1'!G43,"")</f>
        <v/>
      </c>
      <c r="E43" s="7" t="str">
        <f>IF(ISNUMBER('Race 1'!A43),'Race 1'!I43,"")</f>
        <v/>
      </c>
      <c r="F43" s="7" t="str">
        <f>IF(ISNUMBER('Race 1'!A43),'Race 1'!H43,"")</f>
        <v/>
      </c>
      <c r="G43" s="13" t="str">
        <f>IF(ISNUMBER('Race 1'!A43),'Race 1'!O43/60,"")</f>
        <v/>
      </c>
      <c r="H43" s="19" t="str">
        <f>IF(A43="","",IF(E43="Men",VLOOKUP(F43,'Time trial standards'!A$3:B$82,2,FALSE),VLOOKUP(F43,'Time trial standards'!A$3:C$82,3,FALSE)))</f>
        <v/>
      </c>
      <c r="I43" s="15" t="str">
        <f t="shared" si="4"/>
        <v/>
      </c>
      <c r="J43" s="15" t="str">
        <f t="shared" si="5"/>
        <v/>
      </c>
      <c r="K43" s="20" t="str">
        <f t="shared" si="6"/>
        <v/>
      </c>
      <c r="L43" s="7" t="str">
        <f t="shared" si="7"/>
        <v/>
      </c>
    </row>
    <row r="44" spans="1:12" x14ac:dyDescent="0.15">
      <c r="A44" s="8" t="str">
        <f>IF(ISNUMBER('Race 1'!A44),'Race 1'!A44,"")</f>
        <v/>
      </c>
      <c r="B44" s="18" t="str">
        <f>IF(ISNUMBER('Race 1'!A44),'Race 1'!B44,"")</f>
        <v/>
      </c>
      <c r="C44" s="7" t="str">
        <f>IF(ISNUMBER('Race 1'!A44),'Race 1'!C44&amp;" "&amp;'Race 1'!D44,"")</f>
        <v/>
      </c>
      <c r="D44" s="7" t="str">
        <f>IF(ISNUMBER('Race 1'!A44),'Race 1'!G44,"")</f>
        <v/>
      </c>
      <c r="E44" s="7" t="str">
        <f>IF(ISNUMBER('Race 1'!A44),'Race 1'!I44,"")</f>
        <v/>
      </c>
      <c r="F44" s="7" t="str">
        <f>IF(ISNUMBER('Race 1'!A44),'Race 1'!H44,"")</f>
        <v/>
      </c>
      <c r="G44" s="13" t="str">
        <f>IF(ISNUMBER('Race 1'!A44),'Race 1'!O44/60,"")</f>
        <v/>
      </c>
      <c r="H44" s="19" t="str">
        <f>IF(A44="","",IF(E44="Men",VLOOKUP(F44,'Time trial standards'!A$3:B$82,2,FALSE),VLOOKUP(F44,'Time trial standards'!A$3:C$82,3,FALSE)))</f>
        <v/>
      </c>
      <c r="I44" s="15" t="str">
        <f t="shared" si="4"/>
        <v/>
      </c>
      <c r="J44" s="15" t="str">
        <f t="shared" si="5"/>
        <v/>
      </c>
      <c r="K44" s="20" t="str">
        <f t="shared" si="6"/>
        <v/>
      </c>
      <c r="L44" s="7" t="str">
        <f t="shared" si="7"/>
        <v/>
      </c>
    </row>
    <row r="45" spans="1:12" x14ac:dyDescent="0.15">
      <c r="A45" s="8" t="str">
        <f>IF(ISNUMBER('Race 1'!A45),'Race 1'!A45,"")</f>
        <v/>
      </c>
      <c r="B45" s="18" t="str">
        <f>IF(ISNUMBER('Race 1'!A45),'Race 1'!B45,"")</f>
        <v/>
      </c>
      <c r="C45" s="7" t="str">
        <f>IF(ISNUMBER('Race 1'!A45),'Race 1'!C45&amp;" "&amp;'Race 1'!D45,"")</f>
        <v/>
      </c>
      <c r="D45" s="7" t="str">
        <f>IF(ISNUMBER('Race 1'!A45),'Race 1'!G45,"")</f>
        <v/>
      </c>
      <c r="E45" s="7" t="str">
        <f>IF(ISNUMBER('Race 1'!A45),'Race 1'!I45,"")</f>
        <v/>
      </c>
      <c r="F45" s="7" t="str">
        <f>IF(ISNUMBER('Race 1'!A45),'Race 1'!H45,"")</f>
        <v/>
      </c>
      <c r="G45" s="13" t="str">
        <f>IF(ISNUMBER('Race 1'!A45),'Race 1'!O45/60,"")</f>
        <v/>
      </c>
      <c r="H45" s="19" t="str">
        <f>IF(A45="","",IF(E45="Men",VLOOKUP(F45,'Time trial standards'!A$3:B$82,2,FALSE),VLOOKUP(F45,'Time trial standards'!A$3:C$82,3,FALSE)))</f>
        <v/>
      </c>
      <c r="I45" s="15" t="str">
        <f t="shared" si="4"/>
        <v/>
      </c>
      <c r="J45" s="15" t="str">
        <f t="shared" si="5"/>
        <v/>
      </c>
      <c r="K45" s="20" t="str">
        <f t="shared" si="6"/>
        <v/>
      </c>
      <c r="L45" s="7" t="str">
        <f t="shared" si="7"/>
        <v/>
      </c>
    </row>
    <row r="46" spans="1:12" x14ac:dyDescent="0.15">
      <c r="A46" s="8" t="str">
        <f>IF(ISNUMBER('Race 1'!A46),'Race 1'!A46,"")</f>
        <v/>
      </c>
      <c r="B46" s="18" t="str">
        <f>IF(ISNUMBER('Race 1'!A46),'Race 1'!B46,"")</f>
        <v/>
      </c>
      <c r="C46" s="7" t="str">
        <f>IF(ISNUMBER('Race 1'!A46),'Race 1'!C46&amp;" "&amp;'Race 1'!D46,"")</f>
        <v/>
      </c>
      <c r="D46" s="7" t="str">
        <f>IF(ISNUMBER('Race 1'!A46),'Race 1'!G46,"")</f>
        <v/>
      </c>
      <c r="E46" s="7" t="str">
        <f>IF(ISNUMBER('Race 1'!A46),'Race 1'!I46,"")</f>
        <v/>
      </c>
      <c r="F46" s="7" t="str">
        <f>IF(ISNUMBER('Race 1'!A46),'Race 1'!H46,"")</f>
        <v/>
      </c>
      <c r="G46" s="13" t="str">
        <f>IF(ISNUMBER('Race 1'!A46),'Race 1'!O46/60,"")</f>
        <v/>
      </c>
      <c r="H46" s="19" t="str">
        <f>IF(A46="","",IF(E46="Men",VLOOKUP(F46,'Time trial standards'!A$3:B$82,2,FALSE),VLOOKUP(F46,'Time trial standards'!A$3:C$82,3,FALSE)))</f>
        <v/>
      </c>
      <c r="I46" s="15" t="str">
        <f t="shared" si="4"/>
        <v/>
      </c>
      <c r="J46" s="15" t="str">
        <f t="shared" si="5"/>
        <v/>
      </c>
      <c r="K46" s="20" t="str">
        <f t="shared" si="6"/>
        <v/>
      </c>
      <c r="L46" s="7" t="str">
        <f t="shared" si="7"/>
        <v/>
      </c>
    </row>
    <row r="47" spans="1:12" x14ac:dyDescent="0.15">
      <c r="A47" s="8" t="str">
        <f>IF(ISNUMBER('Race 1'!A47),'Race 1'!A47,"")</f>
        <v/>
      </c>
      <c r="B47" s="18" t="str">
        <f>IF(ISNUMBER('Race 1'!A47),'Race 1'!B47,"")</f>
        <v/>
      </c>
      <c r="C47" s="7" t="str">
        <f>IF(ISNUMBER('Race 1'!A47),'Race 1'!C47&amp;" "&amp;'Race 1'!D47,"")</f>
        <v/>
      </c>
      <c r="D47" s="7" t="str">
        <f>IF(ISNUMBER('Race 1'!A47),'Race 1'!G47,"")</f>
        <v/>
      </c>
      <c r="E47" s="7" t="str">
        <f>IF(ISNUMBER('Race 1'!A47),'Race 1'!I47,"")</f>
        <v/>
      </c>
      <c r="F47" s="7" t="str">
        <f>IF(ISNUMBER('Race 1'!A47),'Race 1'!H47,"")</f>
        <v/>
      </c>
      <c r="G47" s="13" t="str">
        <f>IF(ISNUMBER('Race 1'!A47),'Race 1'!O47/60,"")</f>
        <v/>
      </c>
      <c r="H47" s="19" t="str">
        <f>IF(A47="","",IF(E47="Men",VLOOKUP(F47,'Time trial standards'!A$3:B$82,2,FALSE),VLOOKUP(F47,'Time trial standards'!A$3:C$82,3,FALSE)))</f>
        <v/>
      </c>
      <c r="I47" s="15" t="str">
        <f t="shared" si="4"/>
        <v/>
      </c>
      <c r="J47" s="15" t="str">
        <f t="shared" si="5"/>
        <v/>
      </c>
      <c r="K47" s="20" t="str">
        <f t="shared" si="6"/>
        <v/>
      </c>
      <c r="L47" s="7" t="str">
        <f t="shared" si="7"/>
        <v/>
      </c>
    </row>
    <row r="48" spans="1:12" x14ac:dyDescent="0.15">
      <c r="A48" s="8" t="str">
        <f>IF(ISNUMBER('Race 1'!A48),'Race 1'!A48,"")</f>
        <v/>
      </c>
      <c r="B48" s="18" t="str">
        <f>IF(ISNUMBER('Race 1'!A48),'Race 1'!B48,"")</f>
        <v/>
      </c>
      <c r="C48" s="7" t="str">
        <f>IF(ISNUMBER('Race 1'!A48),'Race 1'!C48&amp;" "&amp;'Race 1'!D48,"")</f>
        <v/>
      </c>
      <c r="D48" s="7" t="str">
        <f>IF(ISNUMBER('Race 1'!A48),'Race 1'!G48,"")</f>
        <v/>
      </c>
      <c r="E48" s="7" t="str">
        <f>IF(ISNUMBER('Race 1'!A48),'Race 1'!I48,"")</f>
        <v/>
      </c>
      <c r="F48" s="7" t="str">
        <f>IF(ISNUMBER('Race 1'!A48),'Race 1'!H48,"")</f>
        <v/>
      </c>
      <c r="G48" s="13" t="str">
        <f>IF(ISNUMBER('Race 1'!A48),'Race 1'!O48/60,"")</f>
        <v/>
      </c>
      <c r="H48" s="19" t="str">
        <f>IF(A48="","",IF(E48="Men",VLOOKUP(F48,'Time trial standards'!A$3:B$82,2,FALSE),VLOOKUP(F48,'Time trial standards'!A$3:C$82,3,FALSE)))</f>
        <v/>
      </c>
      <c r="I48" s="15" t="str">
        <f t="shared" si="4"/>
        <v/>
      </c>
      <c r="J48" s="15" t="str">
        <f t="shared" si="5"/>
        <v/>
      </c>
      <c r="K48" s="20" t="str">
        <f t="shared" si="6"/>
        <v/>
      </c>
      <c r="L48" s="7" t="str">
        <f t="shared" si="7"/>
        <v/>
      </c>
    </row>
    <row r="49" spans="1:12" x14ac:dyDescent="0.15">
      <c r="A49" s="8" t="str">
        <f>IF(ISNUMBER('Race 1'!A49),'Race 1'!A49,"")</f>
        <v/>
      </c>
      <c r="B49" s="18" t="str">
        <f>IF(ISNUMBER('Race 1'!A49),'Race 1'!B49,"")</f>
        <v/>
      </c>
      <c r="C49" s="7" t="str">
        <f>IF(ISNUMBER('Race 1'!A49),'Race 1'!C49&amp;" "&amp;'Race 1'!D49,"")</f>
        <v/>
      </c>
      <c r="D49" s="7" t="str">
        <f>IF(ISNUMBER('Race 1'!A49),'Race 1'!G49,"")</f>
        <v/>
      </c>
      <c r="E49" s="7" t="str">
        <f>IF(ISNUMBER('Race 1'!A49),'Race 1'!I49,"")</f>
        <v/>
      </c>
      <c r="F49" s="7" t="str">
        <f>IF(ISNUMBER('Race 1'!A49),'Race 1'!H49,"")</f>
        <v/>
      </c>
      <c r="G49" s="13" t="str">
        <f>IF(ISNUMBER('Race 1'!A49),'Race 1'!O49/60,"")</f>
        <v/>
      </c>
      <c r="H49" s="19" t="str">
        <f>IF(A49="","",IF(E49="Men",VLOOKUP(F49,'Time trial standards'!A$3:B$82,2,FALSE),VLOOKUP(F49,'Time trial standards'!A$3:C$82,3,FALSE)))</f>
        <v/>
      </c>
      <c r="I49" s="15" t="str">
        <f t="shared" si="4"/>
        <v/>
      </c>
      <c r="J49" s="15" t="str">
        <f t="shared" si="5"/>
        <v/>
      </c>
      <c r="K49" s="20" t="str">
        <f t="shared" si="6"/>
        <v/>
      </c>
      <c r="L49" s="7" t="str">
        <f t="shared" si="7"/>
        <v/>
      </c>
    </row>
    <row r="50" spans="1:12" x14ac:dyDescent="0.15">
      <c r="A50" s="8" t="str">
        <f>IF(ISNUMBER('Race 1'!A50),'Race 1'!A50,"")</f>
        <v/>
      </c>
      <c r="B50" s="18" t="str">
        <f>IF(ISNUMBER('Race 1'!A50),'Race 1'!B50,"")</f>
        <v/>
      </c>
      <c r="C50" s="7" t="str">
        <f>IF(ISNUMBER('Race 1'!A50),'Race 1'!C50&amp;" "&amp;'Race 1'!D50,"")</f>
        <v/>
      </c>
      <c r="D50" s="7" t="str">
        <f>IF(ISNUMBER('Race 1'!A50),'Race 1'!G50,"")</f>
        <v/>
      </c>
      <c r="E50" s="7" t="str">
        <f>IF(ISNUMBER('Race 1'!A50),'Race 1'!I50,"")</f>
        <v/>
      </c>
      <c r="F50" s="7" t="str">
        <f>IF(ISNUMBER('Race 1'!A50),'Race 1'!H50,"")</f>
        <v/>
      </c>
      <c r="G50" s="13" t="str">
        <f>IF(ISNUMBER('Race 1'!A50),'Race 1'!O50/60,"")</f>
        <v/>
      </c>
      <c r="H50" s="19" t="str">
        <f>IF(A50="","",IF(E50="Men",VLOOKUP(F50,'Time trial standards'!A$3:B$82,2,FALSE),VLOOKUP(F50,'Time trial standards'!A$3:C$82,3,FALSE)))</f>
        <v/>
      </c>
      <c r="I50" s="15" t="str">
        <f t="shared" si="4"/>
        <v/>
      </c>
      <c r="J50" s="15" t="str">
        <f t="shared" si="5"/>
        <v/>
      </c>
      <c r="K50" s="20" t="str">
        <f t="shared" si="6"/>
        <v/>
      </c>
      <c r="L50" s="7" t="str">
        <f t="shared" si="7"/>
        <v/>
      </c>
    </row>
    <row r="51" spans="1:12" x14ac:dyDescent="0.15">
      <c r="A51" s="8" t="str">
        <f>IF(ISNUMBER('Race 1'!A51),'Race 1'!A51,"")</f>
        <v/>
      </c>
      <c r="B51" s="18" t="str">
        <f>IF(ISNUMBER('Race 1'!A51),'Race 1'!B51,"")</f>
        <v/>
      </c>
      <c r="C51" s="7" t="str">
        <f>IF(ISNUMBER('Race 1'!A51),'Race 1'!C51&amp;" "&amp;'Race 1'!D51,"")</f>
        <v/>
      </c>
      <c r="D51" s="7" t="str">
        <f>IF(ISNUMBER('Race 1'!A51),'Race 1'!G51,"")</f>
        <v/>
      </c>
      <c r="E51" s="7" t="str">
        <f>IF(ISNUMBER('Race 1'!A51),'Race 1'!I51,"")</f>
        <v/>
      </c>
      <c r="F51" s="7" t="str">
        <f>IF(ISNUMBER('Race 1'!A51),'Race 1'!H51,"")</f>
        <v/>
      </c>
      <c r="G51" s="13" t="str">
        <f>IF(ISNUMBER('Race 1'!A51),'Race 1'!O51/60,"")</f>
        <v/>
      </c>
      <c r="H51" s="19" t="str">
        <f>IF(A51="","",IF(E51="Men",VLOOKUP(F51,'Time trial standards'!A$3:B$82,2,FALSE),VLOOKUP(F51,'Time trial standards'!A$3:C$82,3,FALSE)))</f>
        <v/>
      </c>
      <c r="I51" s="15" t="str">
        <f t="shared" si="4"/>
        <v/>
      </c>
      <c r="J51" s="15" t="str">
        <f t="shared" si="5"/>
        <v/>
      </c>
      <c r="K51" s="20" t="str">
        <f t="shared" si="6"/>
        <v/>
      </c>
      <c r="L51" s="7" t="str">
        <f t="shared" si="7"/>
        <v/>
      </c>
    </row>
    <row r="52" spans="1:12" x14ac:dyDescent="0.15">
      <c r="A52" s="8" t="str">
        <f>IF(ISNUMBER('Race 1'!A52),'Race 1'!A52,"")</f>
        <v/>
      </c>
      <c r="B52" s="18" t="str">
        <f>IF(ISNUMBER('Race 1'!A52),'Race 1'!B52,"")</f>
        <v/>
      </c>
      <c r="C52" s="7" t="str">
        <f>IF(ISNUMBER('Race 1'!A52),'Race 1'!C52&amp;" "&amp;'Race 1'!D52,"")</f>
        <v/>
      </c>
      <c r="D52" s="7" t="str">
        <f>IF(ISNUMBER('Race 1'!A52),'Race 1'!G52,"")</f>
        <v/>
      </c>
      <c r="E52" s="7" t="str">
        <f>IF(ISNUMBER('Race 1'!A52),'Race 1'!I52,"")</f>
        <v/>
      </c>
      <c r="F52" s="7" t="str">
        <f>IF(ISNUMBER('Race 1'!A52),'Race 1'!H52,"")</f>
        <v/>
      </c>
      <c r="G52" s="13" t="str">
        <f>IF(ISNUMBER('Race 1'!A52),'Race 1'!O52/60,"")</f>
        <v/>
      </c>
      <c r="H52" s="19" t="str">
        <f>IF(A52="","",IF(E52="Men",VLOOKUP(F52,'Time trial standards'!A$3:B$82,2,FALSE),VLOOKUP(F52,'Time trial standards'!A$3:C$82,3,FALSE)))</f>
        <v/>
      </c>
      <c r="I52" s="15" t="str">
        <f t="shared" si="4"/>
        <v/>
      </c>
      <c r="J52" s="15" t="str">
        <f t="shared" si="5"/>
        <v/>
      </c>
      <c r="K52" s="20" t="str">
        <f t="shared" si="6"/>
        <v/>
      </c>
      <c r="L52" s="7" t="str">
        <f t="shared" si="7"/>
        <v/>
      </c>
    </row>
    <row r="53" spans="1:12" x14ac:dyDescent="0.15">
      <c r="A53" s="8" t="str">
        <f>IF(ISNUMBER('Race 1'!A53),'Race 1'!A53,"")</f>
        <v/>
      </c>
      <c r="B53" s="18" t="str">
        <f>IF(ISNUMBER('Race 1'!A53),'Race 1'!B53,"")</f>
        <v/>
      </c>
      <c r="C53" s="7" t="str">
        <f>IF(ISNUMBER('Race 1'!A53),'Race 1'!C53&amp;" "&amp;'Race 1'!D53,"")</f>
        <v/>
      </c>
      <c r="D53" s="7" t="str">
        <f>IF(ISNUMBER('Race 1'!A53),'Race 1'!G53,"")</f>
        <v/>
      </c>
      <c r="E53" s="7" t="str">
        <f>IF(ISNUMBER('Race 1'!A53),'Race 1'!I53,"")</f>
        <v/>
      </c>
      <c r="F53" s="7" t="str">
        <f>IF(ISNUMBER('Race 1'!A53),'Race 1'!H53,"")</f>
        <v/>
      </c>
      <c r="G53" s="13" t="str">
        <f>IF(ISNUMBER('Race 1'!A53),'Race 1'!O53/60,"")</f>
        <v/>
      </c>
      <c r="H53" s="19" t="str">
        <f>IF(A53="","",IF(E53="Men",VLOOKUP(F53,'Time trial standards'!A$3:B$82,2,FALSE),VLOOKUP(F53,'Time trial standards'!A$3:C$82,3,FALSE)))</f>
        <v/>
      </c>
      <c r="I53" s="15" t="str">
        <f t="shared" si="4"/>
        <v/>
      </c>
      <c r="J53" s="15" t="str">
        <f t="shared" si="5"/>
        <v/>
      </c>
      <c r="K53" s="20" t="str">
        <f t="shared" si="6"/>
        <v/>
      </c>
      <c r="L53" s="7" t="str">
        <f t="shared" si="7"/>
        <v/>
      </c>
    </row>
    <row r="54" spans="1:12" x14ac:dyDescent="0.15">
      <c r="A54" s="8" t="str">
        <f>IF(ISNUMBER('Race 1'!A54),'Race 1'!A54,"")</f>
        <v/>
      </c>
      <c r="B54" s="18" t="str">
        <f>IF(ISNUMBER('Race 1'!A54),'Race 1'!B54,"")</f>
        <v/>
      </c>
      <c r="C54" s="7" t="str">
        <f>IF(ISNUMBER('Race 1'!A54),'Race 1'!C54&amp;" "&amp;'Race 1'!D54,"")</f>
        <v/>
      </c>
      <c r="D54" s="7" t="str">
        <f>IF(ISNUMBER('Race 1'!A54),'Race 1'!G54,"")</f>
        <v/>
      </c>
      <c r="E54" s="7" t="str">
        <f>IF(ISNUMBER('Race 1'!A54),'Race 1'!I54,"")</f>
        <v/>
      </c>
      <c r="F54" s="7" t="str">
        <f>IF(ISNUMBER('Race 1'!A54),'Race 1'!H54,"")</f>
        <v/>
      </c>
      <c r="G54" s="13" t="str">
        <f>IF(ISNUMBER('Race 1'!A54),'Race 1'!O54/60,"")</f>
        <v/>
      </c>
      <c r="H54" s="19" t="str">
        <f>IF(A54="","",IF(E54="Men",VLOOKUP(F54,'Time trial standards'!A$3:B$82,2,FALSE),VLOOKUP(F54,'Time trial standards'!A$3:C$82,3,FALSE)))</f>
        <v/>
      </c>
      <c r="I54" s="15" t="str">
        <f t="shared" si="4"/>
        <v/>
      </c>
      <c r="J54" s="15" t="str">
        <f t="shared" si="5"/>
        <v/>
      </c>
      <c r="K54" s="20" t="str">
        <f t="shared" si="6"/>
        <v/>
      </c>
      <c r="L54" s="7" t="str">
        <f t="shared" si="7"/>
        <v/>
      </c>
    </row>
    <row r="55" spans="1:12" x14ac:dyDescent="0.15">
      <c r="A55" s="8" t="str">
        <f>IF(ISNUMBER('Race 1'!A55),'Race 1'!A55,"")</f>
        <v/>
      </c>
      <c r="B55" s="18" t="str">
        <f>IF(ISNUMBER('Race 1'!A55),'Race 1'!B55,"")</f>
        <v/>
      </c>
      <c r="C55" s="7" t="str">
        <f>IF(ISNUMBER('Race 1'!A55),'Race 1'!C55&amp;" "&amp;'Race 1'!D55,"")</f>
        <v/>
      </c>
      <c r="D55" s="7" t="str">
        <f>IF(ISNUMBER('Race 1'!A55),'Race 1'!G55,"")</f>
        <v/>
      </c>
      <c r="E55" s="7" t="str">
        <f>IF(ISNUMBER('Race 1'!A55),'Race 1'!I55,"")</f>
        <v/>
      </c>
      <c r="F55" s="7" t="str">
        <f>IF(ISNUMBER('Race 1'!A55),'Race 1'!H55,"")</f>
        <v/>
      </c>
      <c r="G55" s="13" t="str">
        <f>IF(ISNUMBER('Race 1'!A55),'Race 1'!O55/60,"")</f>
        <v/>
      </c>
      <c r="H55" s="19" t="str">
        <f>IF(A55="","",IF(E55="Men",VLOOKUP(F55,'Time trial standards'!A$3:B$82,2,FALSE),VLOOKUP(F55,'Time trial standards'!A$3:C$82,3,FALSE)))</f>
        <v/>
      </c>
      <c r="I55" s="15" t="str">
        <f t="shared" si="4"/>
        <v/>
      </c>
      <c r="J55" s="15" t="str">
        <f t="shared" si="5"/>
        <v/>
      </c>
      <c r="K55" s="20" t="str">
        <f t="shared" si="6"/>
        <v/>
      </c>
      <c r="L55" s="7" t="str">
        <f t="shared" si="7"/>
        <v/>
      </c>
    </row>
    <row r="56" spans="1:12" x14ac:dyDescent="0.15">
      <c r="A56" s="8" t="str">
        <f>IF(ISNUMBER('Race 1'!A56),'Race 1'!A56,"")</f>
        <v/>
      </c>
      <c r="B56" s="18" t="str">
        <f>IF(ISNUMBER('Race 1'!A56),'Race 1'!B56,"")</f>
        <v/>
      </c>
      <c r="C56" s="7" t="str">
        <f>IF(ISNUMBER('Race 1'!A56),'Race 1'!C56&amp;" "&amp;'Race 1'!D56,"")</f>
        <v/>
      </c>
      <c r="D56" s="7" t="str">
        <f>IF(ISNUMBER('Race 1'!A56),'Race 1'!G56,"")</f>
        <v/>
      </c>
      <c r="E56" s="7" t="str">
        <f>IF(ISNUMBER('Race 1'!A56),'Race 1'!I56,"")</f>
        <v/>
      </c>
      <c r="F56" s="7" t="str">
        <f>IF(ISNUMBER('Race 1'!A56),'Race 1'!H56,"")</f>
        <v/>
      </c>
      <c r="G56" s="13" t="str">
        <f>IF(ISNUMBER('Race 1'!A56),'Race 1'!O56/60,"")</f>
        <v/>
      </c>
      <c r="H56" s="19" t="str">
        <f>IF(A56="","",IF(E56="Men",VLOOKUP(F56,'Time trial standards'!A$3:B$82,2,FALSE),VLOOKUP(F56,'Time trial standards'!A$3:C$82,3,FALSE)))</f>
        <v/>
      </c>
      <c r="I56" s="15" t="str">
        <f t="shared" si="4"/>
        <v/>
      </c>
      <c r="J56" s="15" t="str">
        <f t="shared" si="5"/>
        <v/>
      </c>
      <c r="K56" s="20" t="str">
        <f t="shared" si="6"/>
        <v/>
      </c>
      <c r="L56" s="7" t="str">
        <f t="shared" si="7"/>
        <v/>
      </c>
    </row>
    <row r="57" spans="1:12" x14ac:dyDescent="0.15">
      <c r="A57" s="8" t="str">
        <f>IF(ISNUMBER('Race 1'!A57),'Race 1'!A57,"")</f>
        <v/>
      </c>
      <c r="B57" s="18" t="str">
        <f>IF(ISNUMBER('Race 1'!A57),'Race 1'!B57,"")</f>
        <v/>
      </c>
      <c r="C57" s="7" t="str">
        <f>IF(ISNUMBER('Race 1'!A57),'Race 1'!C57&amp;" "&amp;'Race 1'!D57,"")</f>
        <v/>
      </c>
      <c r="D57" s="7" t="str">
        <f>IF(ISNUMBER('Race 1'!A57),'Race 1'!G57,"")</f>
        <v/>
      </c>
      <c r="E57" s="7" t="str">
        <f>IF(ISNUMBER('Race 1'!A57),'Race 1'!I57,"")</f>
        <v/>
      </c>
      <c r="F57" s="7" t="str">
        <f>IF(ISNUMBER('Race 1'!A57),'Race 1'!H57,"")</f>
        <v/>
      </c>
      <c r="G57" s="13" t="str">
        <f>IF(ISNUMBER('Race 1'!A57),'Race 1'!O57/60,"")</f>
        <v/>
      </c>
      <c r="H57" s="19" t="str">
        <f>IF(A57="","",IF(E57="Men",VLOOKUP(F57,'Time trial standards'!A$3:B$82,2,FALSE),VLOOKUP(F57,'Time trial standards'!A$3:C$82,3,FALSE)))</f>
        <v/>
      </c>
      <c r="I57" s="15" t="str">
        <f t="shared" si="4"/>
        <v/>
      </c>
      <c r="J57" s="15" t="str">
        <f t="shared" si="5"/>
        <v/>
      </c>
      <c r="K57" s="20" t="str">
        <f t="shared" si="6"/>
        <v/>
      </c>
      <c r="L57" s="7" t="str">
        <f t="shared" si="7"/>
        <v/>
      </c>
    </row>
    <row r="58" spans="1:12" x14ac:dyDescent="0.15">
      <c r="A58" s="8" t="str">
        <f>IF(ISNUMBER('Race 1'!A58),'Race 1'!A58,"")</f>
        <v/>
      </c>
      <c r="B58" s="18" t="str">
        <f>IF(ISNUMBER('Race 1'!A58),'Race 1'!B58,"")</f>
        <v/>
      </c>
      <c r="C58" s="7" t="str">
        <f>IF(ISNUMBER('Race 1'!A58),'Race 1'!C58&amp;" "&amp;'Race 1'!D58,"")</f>
        <v/>
      </c>
      <c r="D58" s="7" t="str">
        <f>IF(ISNUMBER('Race 1'!A58),'Race 1'!G58,"")</f>
        <v/>
      </c>
      <c r="E58" s="7" t="str">
        <f>IF(ISNUMBER('Race 1'!A58),'Race 1'!I58,"")</f>
        <v/>
      </c>
      <c r="F58" s="7" t="str">
        <f>IF(ISNUMBER('Race 1'!A58),'Race 1'!H58,"")</f>
        <v/>
      </c>
      <c r="G58" s="13" t="str">
        <f>IF(ISNUMBER('Race 1'!A58),'Race 1'!O58/60,"")</f>
        <v/>
      </c>
      <c r="H58" s="19" t="str">
        <f>IF(A58="","",IF(E58="Men",VLOOKUP(F58,'Time trial standards'!A$3:B$82,2,FALSE),VLOOKUP(F58,'Time trial standards'!A$3:C$82,3,FALSE)))</f>
        <v/>
      </c>
      <c r="I58" s="15" t="str">
        <f t="shared" si="4"/>
        <v/>
      </c>
      <c r="J58" s="15" t="str">
        <f t="shared" si="5"/>
        <v/>
      </c>
      <c r="K58" s="20" t="str">
        <f t="shared" si="6"/>
        <v/>
      </c>
      <c r="L58" s="7" t="str">
        <f t="shared" si="7"/>
        <v/>
      </c>
    </row>
    <row r="59" spans="1:12" x14ac:dyDescent="0.15">
      <c r="A59" s="8" t="str">
        <f>IF(ISNUMBER('Race 1'!A59),'Race 1'!A59,"")</f>
        <v/>
      </c>
      <c r="B59" s="18" t="str">
        <f>IF(ISNUMBER('Race 1'!A59),'Race 1'!B59,"")</f>
        <v/>
      </c>
      <c r="C59" s="7" t="str">
        <f>IF(ISNUMBER('Race 1'!A59),'Race 1'!C59&amp;" "&amp;'Race 1'!D59,"")</f>
        <v/>
      </c>
      <c r="D59" s="7" t="str">
        <f>IF(ISNUMBER('Race 1'!A59),'Race 1'!G59,"")</f>
        <v/>
      </c>
      <c r="E59" s="7" t="str">
        <f>IF(ISNUMBER('Race 1'!A59),'Race 1'!I59,"")</f>
        <v/>
      </c>
      <c r="F59" s="7" t="str">
        <f>IF(ISNUMBER('Race 1'!A59),'Race 1'!H59,"")</f>
        <v/>
      </c>
      <c r="G59" s="13" t="str">
        <f>IF(ISNUMBER('Race 1'!A59),'Race 1'!O59/60,"")</f>
        <v/>
      </c>
      <c r="H59" s="19" t="str">
        <f>IF(A59="","",IF(E59="Men",VLOOKUP(F59,'Time trial standards'!A$3:B$82,2,FALSE),VLOOKUP(F59,'Time trial standards'!A$3:C$82,3,FALSE)))</f>
        <v/>
      </c>
      <c r="I59" s="15" t="str">
        <f t="shared" si="4"/>
        <v/>
      </c>
      <c r="J59" s="15" t="str">
        <f t="shared" si="5"/>
        <v/>
      </c>
      <c r="K59" s="20" t="str">
        <f t="shared" si="6"/>
        <v/>
      </c>
      <c r="L59" s="7" t="str">
        <f t="shared" si="7"/>
        <v/>
      </c>
    </row>
    <row r="60" spans="1:12" x14ac:dyDescent="0.15">
      <c r="A60" s="8" t="str">
        <f>IF(ISNUMBER('Race 1'!A60),'Race 1'!A60,"")</f>
        <v/>
      </c>
      <c r="B60" s="18" t="str">
        <f>IF(ISNUMBER('Race 1'!A60),'Race 1'!B60,"")</f>
        <v/>
      </c>
      <c r="C60" s="7" t="str">
        <f>IF(ISNUMBER('Race 1'!A60),'Race 1'!C60&amp;" "&amp;'Race 1'!D60,"")</f>
        <v/>
      </c>
      <c r="D60" s="7" t="str">
        <f>IF(ISNUMBER('Race 1'!A60),'Race 1'!G60,"")</f>
        <v/>
      </c>
      <c r="E60" s="7" t="str">
        <f>IF(ISNUMBER('Race 1'!A60),'Race 1'!I60,"")</f>
        <v/>
      </c>
      <c r="F60" s="7" t="str">
        <f>IF(ISNUMBER('Race 1'!A60),'Race 1'!H60,"")</f>
        <v/>
      </c>
      <c r="G60" s="13" t="str">
        <f>IF(ISNUMBER('Race 1'!A60),'Race 1'!O60/60,"")</f>
        <v/>
      </c>
      <c r="H60" s="19" t="str">
        <f>IF(A60="","",IF(E60="Men",VLOOKUP(F60,'Time trial standards'!A$3:B$82,2,FALSE),VLOOKUP(F60,'Time trial standards'!A$3:C$82,3,FALSE)))</f>
        <v/>
      </c>
      <c r="I60" s="15" t="str">
        <f t="shared" si="4"/>
        <v/>
      </c>
      <c r="J60" s="15" t="str">
        <f t="shared" si="5"/>
        <v/>
      </c>
      <c r="K60" s="20" t="str">
        <f t="shared" si="6"/>
        <v/>
      </c>
      <c r="L60" s="7" t="str">
        <f t="shared" si="7"/>
        <v/>
      </c>
    </row>
    <row r="61" spans="1:12" x14ac:dyDescent="0.15">
      <c r="A61" s="8" t="str">
        <f>IF(ISNUMBER('Race 1'!A61),'Race 1'!A61,"")</f>
        <v/>
      </c>
      <c r="B61" s="18" t="str">
        <f>IF(ISNUMBER('Race 1'!A61),'Race 1'!B61,"")</f>
        <v/>
      </c>
      <c r="C61" s="7" t="str">
        <f>IF(ISNUMBER('Race 1'!A61),'Race 1'!C61&amp;" "&amp;'Race 1'!D61,"")</f>
        <v/>
      </c>
      <c r="D61" s="7" t="str">
        <f>IF(ISNUMBER('Race 1'!A61),'Race 1'!G61,"")</f>
        <v/>
      </c>
      <c r="E61" s="7" t="str">
        <f>IF(ISNUMBER('Race 1'!A61),'Race 1'!I61,"")</f>
        <v/>
      </c>
      <c r="F61" s="7" t="str">
        <f>IF(ISNUMBER('Race 1'!A61),'Race 1'!H61,"")</f>
        <v/>
      </c>
      <c r="G61" s="13" t="str">
        <f>IF(ISNUMBER('Race 1'!A61),'Race 1'!O61/60,"")</f>
        <v/>
      </c>
      <c r="H61" s="19" t="str">
        <f>IF(A61="","",IF(E61="Men",VLOOKUP(F61,'Time trial standards'!A$3:B$82,2,FALSE),VLOOKUP(F61,'Time trial standards'!A$3:C$82,3,FALSE)))</f>
        <v/>
      </c>
      <c r="I61" s="15" t="str">
        <f t="shared" si="4"/>
        <v/>
      </c>
      <c r="J61" s="15" t="str">
        <f t="shared" si="5"/>
        <v/>
      </c>
      <c r="K61" s="20" t="str">
        <f t="shared" si="6"/>
        <v/>
      </c>
      <c r="L61" s="7" t="str">
        <f t="shared" si="7"/>
        <v/>
      </c>
    </row>
    <row r="62" spans="1:12" x14ac:dyDescent="0.15">
      <c r="A62" s="8" t="str">
        <f>IF(ISNUMBER('Race 1'!A62),'Race 1'!A62,"")</f>
        <v/>
      </c>
      <c r="B62" s="18" t="str">
        <f>IF(ISNUMBER('Race 1'!A62),'Race 1'!B62,"")</f>
        <v/>
      </c>
      <c r="C62" s="7" t="str">
        <f>IF(ISNUMBER('Race 1'!A62),'Race 1'!C62&amp;" "&amp;'Race 1'!D62,"")</f>
        <v/>
      </c>
      <c r="D62" s="7" t="str">
        <f>IF(ISNUMBER('Race 1'!A62),'Race 1'!G62,"")</f>
        <v/>
      </c>
      <c r="E62" s="7" t="str">
        <f>IF(ISNUMBER('Race 1'!A62),'Race 1'!I62,"")</f>
        <v/>
      </c>
      <c r="F62" s="7" t="str">
        <f>IF(ISNUMBER('Race 1'!A62),'Race 1'!H62,"")</f>
        <v/>
      </c>
      <c r="G62" s="13" t="str">
        <f>IF(ISNUMBER('Race 1'!A62),'Race 1'!O62/60,"")</f>
        <v/>
      </c>
      <c r="H62" s="19" t="str">
        <f>IF(A62="","",IF(E62="Men",VLOOKUP(F62,'Time trial standards'!A$3:B$82,2,FALSE),VLOOKUP(F62,'Time trial standards'!A$3:C$82,3,FALSE)))</f>
        <v/>
      </c>
      <c r="I62" s="15" t="str">
        <f t="shared" si="4"/>
        <v/>
      </c>
      <c r="J62" s="15" t="str">
        <f t="shared" si="5"/>
        <v/>
      </c>
      <c r="K62" s="20" t="str">
        <f t="shared" si="6"/>
        <v/>
      </c>
      <c r="L62" s="7" t="str">
        <f t="shared" si="7"/>
        <v/>
      </c>
    </row>
    <row r="63" spans="1:12" x14ac:dyDescent="0.15">
      <c r="A63" s="8" t="str">
        <f>IF(ISNUMBER('Race 1'!A63),'Race 1'!A63,"")</f>
        <v/>
      </c>
      <c r="B63" s="18" t="str">
        <f>IF(ISNUMBER('Race 1'!A63),'Race 1'!B63,"")</f>
        <v/>
      </c>
      <c r="C63" s="7" t="str">
        <f>IF(ISNUMBER('Race 1'!A63),'Race 1'!C63&amp;" "&amp;'Race 1'!D63,"")</f>
        <v/>
      </c>
      <c r="D63" s="7" t="str">
        <f>IF(ISNUMBER('Race 1'!A63),'Race 1'!G63,"")</f>
        <v/>
      </c>
      <c r="E63" s="7" t="str">
        <f>IF(ISNUMBER('Race 1'!A63),'Race 1'!I63,"")</f>
        <v/>
      </c>
      <c r="F63" s="7" t="str">
        <f>IF(ISNUMBER('Race 1'!A63),'Race 1'!H63,"")</f>
        <v/>
      </c>
      <c r="G63" s="13" t="str">
        <f>IF(ISNUMBER('Race 1'!A63),'Race 1'!O63/60,"")</f>
        <v/>
      </c>
      <c r="H63" s="19" t="str">
        <f>IF(A63="","",IF(E63="Men",VLOOKUP(F63,'Time trial standards'!A$3:B$82,2,FALSE),VLOOKUP(F63,'Time trial standards'!A$3:C$82,3,FALSE)))</f>
        <v/>
      </c>
      <c r="I63" s="15" t="str">
        <f t="shared" si="4"/>
        <v/>
      </c>
      <c r="J63" s="15" t="str">
        <f t="shared" si="5"/>
        <v/>
      </c>
      <c r="K63" s="20" t="str">
        <f t="shared" si="6"/>
        <v/>
      </c>
      <c r="L63" s="7" t="str">
        <f t="shared" si="7"/>
        <v/>
      </c>
    </row>
    <row r="64" spans="1:12" x14ac:dyDescent="0.15">
      <c r="A64" s="8" t="str">
        <f>IF(ISNUMBER('Race 1'!A64),'Race 1'!A64,"")</f>
        <v/>
      </c>
      <c r="B64" s="18" t="str">
        <f>IF(ISNUMBER('Race 1'!A64),'Race 1'!B64,"")</f>
        <v/>
      </c>
      <c r="C64" s="7" t="str">
        <f>IF(ISNUMBER('Race 1'!A64),'Race 1'!C64&amp;" "&amp;'Race 1'!D64,"")</f>
        <v/>
      </c>
      <c r="D64" s="7" t="str">
        <f>IF(ISNUMBER('Race 1'!A64),'Race 1'!G64,"")</f>
        <v/>
      </c>
      <c r="E64" s="7" t="str">
        <f>IF(ISNUMBER('Race 1'!A64),'Race 1'!I64,"")</f>
        <v/>
      </c>
      <c r="F64" s="7" t="str">
        <f>IF(ISNUMBER('Race 1'!A64),'Race 1'!H64,"")</f>
        <v/>
      </c>
      <c r="G64" s="13" t="str">
        <f>IF(ISNUMBER('Race 1'!A64),'Race 1'!O64/60,"")</f>
        <v/>
      </c>
      <c r="H64" s="19" t="str">
        <f>IF(A64="","",IF(E64="Men",VLOOKUP(F64,'Time trial standards'!A$3:B$82,2,FALSE),VLOOKUP(F64,'Time trial standards'!A$3:C$82,3,FALSE)))</f>
        <v/>
      </c>
      <c r="I64" s="15" t="str">
        <f t="shared" si="4"/>
        <v/>
      </c>
      <c r="J64" s="15" t="str">
        <f t="shared" si="5"/>
        <v/>
      </c>
      <c r="K64" s="20" t="str">
        <f t="shared" si="6"/>
        <v/>
      </c>
      <c r="L64" s="7" t="str">
        <f t="shared" si="7"/>
        <v/>
      </c>
    </row>
    <row r="65" spans="1:12" x14ac:dyDescent="0.15">
      <c r="A65" s="8" t="str">
        <f>IF(ISNUMBER('Race 1'!A65),'Race 1'!A65,"")</f>
        <v/>
      </c>
      <c r="B65" s="18" t="str">
        <f>IF(ISNUMBER('Race 1'!A65),'Race 1'!B65,"")</f>
        <v/>
      </c>
      <c r="C65" s="7" t="str">
        <f>IF(ISNUMBER('Race 1'!A65),'Race 1'!C65&amp;" "&amp;'Race 1'!D65,"")</f>
        <v/>
      </c>
      <c r="D65" s="7" t="str">
        <f>IF(ISNUMBER('Race 1'!A65),'Race 1'!G65,"")</f>
        <v/>
      </c>
      <c r="E65" s="7" t="str">
        <f>IF(ISNUMBER('Race 1'!A65),'Race 1'!I65,"")</f>
        <v/>
      </c>
      <c r="F65" s="7" t="str">
        <f>IF(ISNUMBER('Race 1'!A65),'Race 1'!H65,"")</f>
        <v/>
      </c>
      <c r="G65" s="13" t="str">
        <f>IF(ISNUMBER('Race 1'!A65),'Race 1'!O65/60,"")</f>
        <v/>
      </c>
      <c r="H65" s="19" t="str">
        <f>IF(A65="","",IF(E65="Men",VLOOKUP(F65,'Time trial standards'!A$3:B$82,2,FALSE),VLOOKUP(F65,'Time trial standards'!A$3:C$82,3,FALSE)))</f>
        <v/>
      </c>
      <c r="I65" s="15" t="str">
        <f t="shared" si="4"/>
        <v/>
      </c>
      <c r="J65" s="15" t="str">
        <f t="shared" si="5"/>
        <v/>
      </c>
      <c r="K65" s="20" t="str">
        <f t="shared" si="6"/>
        <v/>
      </c>
      <c r="L65" s="7" t="str">
        <f t="shared" si="7"/>
        <v/>
      </c>
    </row>
    <row r="66" spans="1:12" x14ac:dyDescent="0.15">
      <c r="A66" s="8" t="str">
        <f>IF(ISNUMBER('Race 1'!A66),'Race 1'!A66,"")</f>
        <v/>
      </c>
      <c r="B66" s="18" t="str">
        <f>IF(ISNUMBER('Race 1'!A66),'Race 1'!B66,"")</f>
        <v/>
      </c>
      <c r="C66" s="7" t="str">
        <f>IF(ISNUMBER('Race 1'!A66),'Race 1'!C66&amp;" "&amp;'Race 1'!D66,"")</f>
        <v/>
      </c>
      <c r="D66" s="7" t="str">
        <f>IF(ISNUMBER('Race 1'!A66),'Race 1'!G66,"")</f>
        <v/>
      </c>
      <c r="E66" s="7" t="str">
        <f>IF(ISNUMBER('Race 1'!A66),'Race 1'!I66,"")</f>
        <v/>
      </c>
      <c r="F66" s="7" t="str">
        <f>IF(ISNUMBER('Race 1'!A66),'Race 1'!H66,"")</f>
        <v/>
      </c>
      <c r="G66" s="13" t="str">
        <f>IF(ISNUMBER('Race 1'!A66),'Race 1'!O66/60,"")</f>
        <v/>
      </c>
      <c r="H66" s="19" t="str">
        <f>IF(A66="","",IF(E66="Men",VLOOKUP(F66,'Time trial standards'!A$3:B$82,2,FALSE),VLOOKUP(F66,'Time trial standards'!A$3:C$82,3,FALSE)))</f>
        <v/>
      </c>
      <c r="I66" s="15" t="str">
        <f t="shared" ref="I66:I97" si="8">IF(G66="","",IF(G66-H66&gt;0,G66-H66,""))</f>
        <v/>
      </c>
      <c r="J66" s="15" t="str">
        <f t="shared" ref="J66:J97" si="9">IF(G66="","",IF(G66-H66&gt;0,"",H66-G66))</f>
        <v/>
      </c>
      <c r="K66" s="20" t="str">
        <f t="shared" ref="K66:K97" si="10">IF(OR(G66="",G66=Y$1),"",IF(I66="",-J66/G66*100,I66/G66*100))</f>
        <v/>
      </c>
      <c r="L66" s="7" t="str">
        <f t="shared" ref="L66:L97" si="11">IF(K66="","",RANK(K66,K$2:K$100,1))</f>
        <v/>
      </c>
    </row>
    <row r="67" spans="1:12" x14ac:dyDescent="0.15">
      <c r="A67" s="8" t="str">
        <f>IF(ISNUMBER('Race 1'!A67),'Race 1'!A67,"")</f>
        <v/>
      </c>
      <c r="B67" s="18" t="str">
        <f>IF(ISNUMBER('Race 1'!A67),'Race 1'!B67,"")</f>
        <v/>
      </c>
      <c r="C67" s="7" t="str">
        <f>IF(ISNUMBER('Race 1'!A67),'Race 1'!C67&amp;" "&amp;'Race 1'!D67,"")</f>
        <v/>
      </c>
      <c r="D67" s="7" t="str">
        <f>IF(ISNUMBER('Race 1'!A67),'Race 1'!G67,"")</f>
        <v/>
      </c>
      <c r="E67" s="7" t="str">
        <f>IF(ISNUMBER('Race 1'!A67),'Race 1'!I67,"")</f>
        <v/>
      </c>
      <c r="F67" s="7" t="str">
        <f>IF(ISNUMBER('Race 1'!A67),'Race 1'!H67,"")</f>
        <v/>
      </c>
      <c r="G67" s="13" t="str">
        <f>IF(ISNUMBER('Race 1'!A67),'Race 1'!O67/60,"")</f>
        <v/>
      </c>
      <c r="H67" s="19" t="str">
        <f>IF(A67="","",IF(E67="Men",VLOOKUP(F67,'Time trial standards'!A$3:B$82,2,FALSE),VLOOKUP(F67,'Time trial standards'!A$3:C$82,3,FALSE)))</f>
        <v/>
      </c>
      <c r="I67" s="15" t="str">
        <f t="shared" si="8"/>
        <v/>
      </c>
      <c r="J67" s="15" t="str">
        <f t="shared" si="9"/>
        <v/>
      </c>
      <c r="K67" s="20" t="str">
        <f t="shared" si="10"/>
        <v/>
      </c>
      <c r="L67" s="7" t="str">
        <f t="shared" si="11"/>
        <v/>
      </c>
    </row>
    <row r="68" spans="1:12" x14ac:dyDescent="0.15">
      <c r="A68" s="8" t="str">
        <f>IF(ISNUMBER('Race 1'!A68),'Race 1'!A68,"")</f>
        <v/>
      </c>
      <c r="B68" s="18" t="str">
        <f>IF(ISNUMBER('Race 1'!A68),'Race 1'!B68,"")</f>
        <v/>
      </c>
      <c r="C68" s="7" t="str">
        <f>IF(ISNUMBER('Race 1'!A68),'Race 1'!C68&amp;" "&amp;'Race 1'!D68,"")</f>
        <v/>
      </c>
      <c r="D68" s="7" t="str">
        <f>IF(ISNUMBER('Race 1'!A68),'Race 1'!G68,"")</f>
        <v/>
      </c>
      <c r="E68" s="7" t="str">
        <f>IF(ISNUMBER('Race 1'!A68),'Race 1'!I68,"")</f>
        <v/>
      </c>
      <c r="F68" s="7" t="str">
        <f>IF(ISNUMBER('Race 1'!A68),'Race 1'!H68,"")</f>
        <v/>
      </c>
      <c r="G68" s="13" t="str">
        <f>IF(ISNUMBER('Race 1'!A68),'Race 1'!O68/60,"")</f>
        <v/>
      </c>
      <c r="H68" s="19" t="str">
        <f>IF(A68="","",IF(E68="Men",VLOOKUP(F68,'Time trial standards'!A$3:B$82,2,FALSE),VLOOKUP(F68,'Time trial standards'!A$3:C$82,3,FALSE)))</f>
        <v/>
      </c>
      <c r="I68" s="15" t="str">
        <f t="shared" si="8"/>
        <v/>
      </c>
      <c r="J68" s="15" t="str">
        <f t="shared" si="9"/>
        <v/>
      </c>
      <c r="K68" s="20" t="str">
        <f t="shared" si="10"/>
        <v/>
      </c>
      <c r="L68" s="7" t="str">
        <f t="shared" si="11"/>
        <v/>
      </c>
    </row>
    <row r="69" spans="1:12" x14ac:dyDescent="0.15">
      <c r="A69" s="8" t="str">
        <f>IF(ISNUMBER('Race 1'!A69),'Race 1'!A69,"")</f>
        <v/>
      </c>
      <c r="B69" s="18" t="str">
        <f>IF(ISNUMBER('Race 1'!A69),'Race 1'!B69,"")</f>
        <v/>
      </c>
      <c r="C69" s="7" t="str">
        <f>IF(ISNUMBER('Race 1'!A69),'Race 1'!C69&amp;" "&amp;'Race 1'!D69,"")</f>
        <v/>
      </c>
      <c r="D69" s="7" t="str">
        <f>IF(ISNUMBER('Race 1'!A69),'Race 1'!G69,"")</f>
        <v/>
      </c>
      <c r="E69" s="7" t="str">
        <f>IF(ISNUMBER('Race 1'!A69),'Race 1'!I69,"")</f>
        <v/>
      </c>
      <c r="F69" s="7" t="str">
        <f>IF(ISNUMBER('Race 1'!A69),'Race 1'!H69,"")</f>
        <v/>
      </c>
      <c r="G69" s="13" t="str">
        <f>IF(ISNUMBER('Race 1'!A69),'Race 1'!O69/60,"")</f>
        <v/>
      </c>
      <c r="H69" s="19" t="str">
        <f>IF(A69="","",IF(E69="Men",VLOOKUP(F69,'Time trial standards'!A$3:B$82,2,FALSE),VLOOKUP(F69,'Time trial standards'!A$3:C$82,3,FALSE)))</f>
        <v/>
      </c>
      <c r="I69" s="15" t="str">
        <f t="shared" si="8"/>
        <v/>
      </c>
      <c r="J69" s="15" t="str">
        <f t="shared" si="9"/>
        <v/>
      </c>
      <c r="K69" s="20" t="str">
        <f t="shared" si="10"/>
        <v/>
      </c>
      <c r="L69" s="7" t="str">
        <f t="shared" si="11"/>
        <v/>
      </c>
    </row>
    <row r="70" spans="1:12" x14ac:dyDescent="0.15">
      <c r="A70" s="8" t="str">
        <f>IF(ISNUMBER('Race 1'!A70),'Race 1'!A70,"")</f>
        <v/>
      </c>
      <c r="B70" s="18" t="str">
        <f>IF(ISNUMBER('Race 1'!A70),'Race 1'!B70,"")</f>
        <v/>
      </c>
      <c r="C70" s="7" t="str">
        <f>IF(ISNUMBER('Race 1'!A70),'Race 1'!C70&amp;" "&amp;'Race 1'!D70,"")</f>
        <v/>
      </c>
      <c r="D70" s="7" t="str">
        <f>IF(ISNUMBER('Race 1'!A70),'Race 1'!G70,"")</f>
        <v/>
      </c>
      <c r="E70" s="7" t="str">
        <f>IF(ISNUMBER('Race 1'!A70),'Race 1'!I70,"")</f>
        <v/>
      </c>
      <c r="F70" s="7" t="str">
        <f>IF(ISNUMBER('Race 1'!A70),'Race 1'!H70,"")</f>
        <v/>
      </c>
      <c r="G70" s="13" t="str">
        <f>IF(ISNUMBER('Race 1'!A70),'Race 1'!O70/60,"")</f>
        <v/>
      </c>
      <c r="H70" s="19" t="str">
        <f>IF(A70="","",IF(E70="Men",VLOOKUP(F70,'Time trial standards'!A$3:B$82,2,FALSE),VLOOKUP(F70,'Time trial standards'!A$3:C$82,3,FALSE)))</f>
        <v/>
      </c>
      <c r="I70" s="15" t="str">
        <f t="shared" si="8"/>
        <v/>
      </c>
      <c r="J70" s="15" t="str">
        <f t="shared" si="9"/>
        <v/>
      </c>
      <c r="K70" s="20" t="str">
        <f t="shared" si="10"/>
        <v/>
      </c>
      <c r="L70" s="7" t="str">
        <f t="shared" si="11"/>
        <v/>
      </c>
    </row>
    <row r="71" spans="1:12" x14ac:dyDescent="0.15">
      <c r="A71" s="8" t="str">
        <f>IF(ISNUMBER('Race 1'!A71),'Race 1'!A71,"")</f>
        <v/>
      </c>
      <c r="B71" s="18" t="str">
        <f>IF(ISNUMBER('Race 1'!A71),'Race 1'!B71,"")</f>
        <v/>
      </c>
      <c r="C71" s="7" t="str">
        <f>IF(ISNUMBER('Race 1'!A71),'Race 1'!C71&amp;" "&amp;'Race 1'!D71,"")</f>
        <v/>
      </c>
      <c r="D71" s="7" t="str">
        <f>IF(ISNUMBER('Race 1'!A71),'Race 1'!G71,"")</f>
        <v/>
      </c>
      <c r="E71" s="7" t="str">
        <f>IF(ISNUMBER('Race 1'!A71),'Race 1'!I71,"")</f>
        <v/>
      </c>
      <c r="F71" s="7" t="str">
        <f>IF(ISNUMBER('Race 1'!A71),'Race 1'!H71,"")</f>
        <v/>
      </c>
      <c r="G71" s="13" t="str">
        <f>IF(ISNUMBER('Race 1'!A71),'Race 1'!O71/60,"")</f>
        <v/>
      </c>
      <c r="H71" s="19" t="str">
        <f>IF(A71="","",IF(E71="Men",VLOOKUP(F71,'Time trial standards'!A$3:B$82,2,FALSE),VLOOKUP(F71,'Time trial standards'!A$3:C$82,3,FALSE)))</f>
        <v/>
      </c>
      <c r="I71" s="15" t="str">
        <f t="shared" si="8"/>
        <v/>
      </c>
      <c r="J71" s="15" t="str">
        <f t="shared" si="9"/>
        <v/>
      </c>
      <c r="K71" s="20" t="str">
        <f t="shared" si="10"/>
        <v/>
      </c>
      <c r="L71" s="7" t="str">
        <f t="shared" si="11"/>
        <v/>
      </c>
    </row>
    <row r="72" spans="1:12" x14ac:dyDescent="0.15">
      <c r="A72" s="8" t="str">
        <f>IF(ISNUMBER('Race 1'!A72),'Race 1'!A72,"")</f>
        <v/>
      </c>
      <c r="B72" s="18" t="str">
        <f>IF(ISNUMBER('Race 1'!A72),'Race 1'!B72,"")</f>
        <v/>
      </c>
      <c r="C72" s="7" t="str">
        <f>IF(ISNUMBER('Race 1'!A72),'Race 1'!C72&amp;" "&amp;'Race 1'!D72,"")</f>
        <v/>
      </c>
      <c r="D72" s="7" t="str">
        <f>IF(ISNUMBER('Race 1'!A72),'Race 1'!G72,"")</f>
        <v/>
      </c>
      <c r="E72" s="7" t="str">
        <f>IF(ISNUMBER('Race 1'!A72),'Race 1'!I72,"")</f>
        <v/>
      </c>
      <c r="F72" s="7" t="str">
        <f>IF(ISNUMBER('Race 1'!A72),'Race 1'!H72,"")</f>
        <v/>
      </c>
      <c r="G72" s="13" t="str">
        <f>IF(ISNUMBER('Race 1'!A72),'Race 1'!O72/60,"")</f>
        <v/>
      </c>
      <c r="H72" s="19" t="str">
        <f>IF(A72="","",IF(E72="Men",VLOOKUP(F72,'Time trial standards'!A$3:B$82,2,FALSE),VLOOKUP(F72,'Time trial standards'!A$3:C$82,3,FALSE)))</f>
        <v/>
      </c>
      <c r="I72" s="15" t="str">
        <f t="shared" si="8"/>
        <v/>
      </c>
      <c r="J72" s="15" t="str">
        <f t="shared" si="9"/>
        <v/>
      </c>
      <c r="K72" s="20" t="str">
        <f t="shared" si="10"/>
        <v/>
      </c>
      <c r="L72" s="7" t="str">
        <f t="shared" si="11"/>
        <v/>
      </c>
    </row>
    <row r="73" spans="1:12" x14ac:dyDescent="0.15">
      <c r="A73" s="8" t="str">
        <f>IF(ISNUMBER('Race 1'!A73),'Race 1'!A73,"")</f>
        <v/>
      </c>
      <c r="B73" s="18" t="str">
        <f>IF(ISNUMBER('Race 1'!A73),'Race 1'!B73,"")</f>
        <v/>
      </c>
      <c r="C73" s="7" t="str">
        <f>IF(ISNUMBER('Race 1'!A73),'Race 1'!C73&amp;" "&amp;'Race 1'!D73,"")</f>
        <v/>
      </c>
      <c r="D73" s="7" t="str">
        <f>IF(ISNUMBER('Race 1'!A73),'Race 1'!G73,"")</f>
        <v/>
      </c>
      <c r="E73" s="7" t="str">
        <f>IF(ISNUMBER('Race 1'!A73),'Race 1'!I73,"")</f>
        <v/>
      </c>
      <c r="F73" s="7" t="str">
        <f>IF(ISNUMBER('Race 1'!A73),'Race 1'!H73,"")</f>
        <v/>
      </c>
      <c r="G73" s="13" t="str">
        <f>IF(ISNUMBER('Race 1'!A73),'Race 1'!O73/60,"")</f>
        <v/>
      </c>
      <c r="H73" s="19" t="str">
        <f>IF(A73="","",IF(E73="Men",VLOOKUP(F73,'Time trial standards'!A$3:B$82,2,FALSE),VLOOKUP(F73,'Time trial standards'!A$3:C$82,3,FALSE)))</f>
        <v/>
      </c>
      <c r="I73" s="15" t="str">
        <f t="shared" si="8"/>
        <v/>
      </c>
      <c r="J73" s="15" t="str">
        <f t="shared" si="9"/>
        <v/>
      </c>
      <c r="K73" s="20" t="str">
        <f t="shared" si="10"/>
        <v/>
      </c>
      <c r="L73" s="7" t="str">
        <f t="shared" si="11"/>
        <v/>
      </c>
    </row>
    <row r="74" spans="1:12" x14ac:dyDescent="0.15">
      <c r="A74" s="8" t="str">
        <f>IF(ISNUMBER('Race 1'!A74),'Race 1'!A74,"")</f>
        <v/>
      </c>
      <c r="B74" s="18" t="str">
        <f>IF(ISNUMBER('Race 1'!A74),'Race 1'!B74,"")</f>
        <v/>
      </c>
      <c r="C74" s="7" t="str">
        <f>IF(ISNUMBER('Race 1'!A74),'Race 1'!C74&amp;" "&amp;'Race 1'!D74,"")</f>
        <v/>
      </c>
      <c r="D74" s="7" t="str">
        <f>IF(ISNUMBER('Race 1'!A74),'Race 1'!G74,"")</f>
        <v/>
      </c>
      <c r="E74" s="7" t="str">
        <f>IF(ISNUMBER('Race 1'!A74),'Race 1'!I74,"")</f>
        <v/>
      </c>
      <c r="F74" s="7" t="str">
        <f>IF(ISNUMBER('Race 1'!A74),'Race 1'!H74,"")</f>
        <v/>
      </c>
      <c r="G74" s="13" t="str">
        <f>IF(ISNUMBER('Race 1'!A74),'Race 1'!O74/60,"")</f>
        <v/>
      </c>
      <c r="H74" s="19" t="str">
        <f>IF(A74="","",IF(E74="Men",VLOOKUP(F74,'Time trial standards'!A$3:B$82,2,FALSE),VLOOKUP(F74,'Time trial standards'!A$3:C$82,3,FALSE)))</f>
        <v/>
      </c>
      <c r="I74" s="15" t="str">
        <f t="shared" si="8"/>
        <v/>
      </c>
      <c r="J74" s="15" t="str">
        <f t="shared" si="9"/>
        <v/>
      </c>
      <c r="K74" s="20" t="str">
        <f t="shared" si="10"/>
        <v/>
      </c>
      <c r="L74" s="7" t="str">
        <f t="shared" si="11"/>
        <v/>
      </c>
    </row>
    <row r="75" spans="1:12" x14ac:dyDescent="0.15">
      <c r="A75" s="8" t="str">
        <f>IF(ISNUMBER('Race 1'!A75),'Race 1'!A75,"")</f>
        <v/>
      </c>
      <c r="B75" s="18" t="str">
        <f>IF(ISNUMBER('Race 1'!A75),'Race 1'!B75,"")</f>
        <v/>
      </c>
      <c r="C75" s="7" t="str">
        <f>IF(ISNUMBER('Race 1'!A75),'Race 1'!C75&amp;" "&amp;'Race 1'!D75,"")</f>
        <v/>
      </c>
      <c r="D75" s="7" t="str">
        <f>IF(ISNUMBER('Race 1'!A75),'Race 1'!G75,"")</f>
        <v/>
      </c>
      <c r="E75" s="7" t="str">
        <f>IF(ISNUMBER('Race 1'!A75),'Race 1'!I75,"")</f>
        <v/>
      </c>
      <c r="F75" s="7" t="str">
        <f>IF(ISNUMBER('Race 1'!A75),'Race 1'!H75,"")</f>
        <v/>
      </c>
      <c r="G75" s="13" t="str">
        <f>IF(ISNUMBER('Race 1'!A75),'Race 1'!O75/60,"")</f>
        <v/>
      </c>
      <c r="H75" s="19" t="str">
        <f>IF(A75="","",IF(E75="Men",VLOOKUP(F75,'Time trial standards'!A$3:B$82,2,FALSE),VLOOKUP(F75,'Time trial standards'!A$3:C$82,3,FALSE)))</f>
        <v/>
      </c>
      <c r="I75" s="15" t="str">
        <f t="shared" si="8"/>
        <v/>
      </c>
      <c r="J75" s="15" t="str">
        <f t="shared" si="9"/>
        <v/>
      </c>
      <c r="K75" s="20" t="str">
        <f t="shared" si="10"/>
        <v/>
      </c>
      <c r="L75" s="7" t="str">
        <f t="shared" si="11"/>
        <v/>
      </c>
    </row>
    <row r="76" spans="1:12" x14ac:dyDescent="0.15">
      <c r="A76" s="8" t="str">
        <f>IF(ISNUMBER('Race 1'!A76),'Race 1'!A76,"")</f>
        <v/>
      </c>
      <c r="B76" s="18" t="str">
        <f>IF(ISNUMBER('Race 1'!A76),'Race 1'!B76,"")</f>
        <v/>
      </c>
      <c r="C76" s="7" t="str">
        <f>IF(ISNUMBER('Race 1'!A76),'Race 1'!C76&amp;" "&amp;'Race 1'!D76,"")</f>
        <v/>
      </c>
      <c r="D76" s="7" t="str">
        <f>IF(ISNUMBER('Race 1'!A76),'Race 1'!G76,"")</f>
        <v/>
      </c>
      <c r="E76" s="7" t="str">
        <f>IF(ISNUMBER('Race 1'!A76),'Race 1'!I76,"")</f>
        <v/>
      </c>
      <c r="F76" s="7" t="str">
        <f>IF(ISNUMBER('Race 1'!A76),'Race 1'!H76,"")</f>
        <v/>
      </c>
      <c r="G76" s="13" t="str">
        <f>IF(ISNUMBER('Race 1'!A76),'Race 1'!O76/60,"")</f>
        <v/>
      </c>
      <c r="H76" s="19" t="str">
        <f>IF(A76="","",IF(E76="Men",VLOOKUP(F76,'Time trial standards'!A$3:B$82,2,FALSE),VLOOKUP(F76,'Time trial standards'!A$3:C$82,3,FALSE)))</f>
        <v/>
      </c>
      <c r="I76" s="15" t="str">
        <f t="shared" si="8"/>
        <v/>
      </c>
      <c r="J76" s="15" t="str">
        <f t="shared" si="9"/>
        <v/>
      </c>
      <c r="K76" s="20" t="str">
        <f t="shared" si="10"/>
        <v/>
      </c>
      <c r="L76" s="7" t="str">
        <f t="shared" si="11"/>
        <v/>
      </c>
    </row>
    <row r="77" spans="1:12" x14ac:dyDescent="0.15">
      <c r="A77" s="8" t="str">
        <f>IF(ISNUMBER('Race 1'!A77),'Race 1'!A77,"")</f>
        <v/>
      </c>
      <c r="B77" s="18" t="str">
        <f>IF(ISNUMBER('Race 1'!A77),'Race 1'!B77,"")</f>
        <v/>
      </c>
      <c r="C77" s="7" t="str">
        <f>IF(ISNUMBER('Race 1'!A77),'Race 1'!C77&amp;" "&amp;'Race 1'!D77,"")</f>
        <v/>
      </c>
      <c r="D77" s="7" t="str">
        <f>IF(ISNUMBER('Race 1'!A77),'Race 1'!G77,"")</f>
        <v/>
      </c>
      <c r="E77" s="7" t="str">
        <f>IF(ISNUMBER('Race 1'!A77),'Race 1'!I77,"")</f>
        <v/>
      </c>
      <c r="F77" s="7" t="str">
        <f>IF(ISNUMBER('Race 1'!A77),'Race 1'!H77,"")</f>
        <v/>
      </c>
      <c r="G77" s="13" t="str">
        <f>IF(ISNUMBER('Race 1'!A77),'Race 1'!O77/60,"")</f>
        <v/>
      </c>
      <c r="H77" s="19" t="str">
        <f>IF(A77="","",IF(E77="Men",VLOOKUP(F77,'Time trial standards'!A$3:B$82,2,FALSE),VLOOKUP(F77,'Time trial standards'!A$3:C$82,3,FALSE)))</f>
        <v/>
      </c>
      <c r="I77" s="15" t="str">
        <f t="shared" si="8"/>
        <v/>
      </c>
      <c r="J77" s="15" t="str">
        <f t="shared" si="9"/>
        <v/>
      </c>
      <c r="K77" s="20" t="str">
        <f t="shared" si="10"/>
        <v/>
      </c>
      <c r="L77" s="7" t="str">
        <f t="shared" si="11"/>
        <v/>
      </c>
    </row>
    <row r="78" spans="1:12" x14ac:dyDescent="0.15">
      <c r="A78" s="8" t="str">
        <f>IF(ISNUMBER('Race 1'!A78),'Race 1'!A78,"")</f>
        <v/>
      </c>
      <c r="B78" s="18" t="str">
        <f>IF(ISNUMBER('Race 1'!A78),'Race 1'!B78,"")</f>
        <v/>
      </c>
      <c r="C78" s="7" t="str">
        <f>IF(ISNUMBER('Race 1'!A78),'Race 1'!C78&amp;" "&amp;'Race 1'!D78,"")</f>
        <v/>
      </c>
      <c r="D78" s="7" t="str">
        <f>IF(ISNUMBER('Race 1'!A78),'Race 1'!G78,"")</f>
        <v/>
      </c>
      <c r="E78" s="7" t="str">
        <f>IF(ISNUMBER('Race 1'!A78),'Race 1'!I78,"")</f>
        <v/>
      </c>
      <c r="F78" s="7" t="str">
        <f>IF(ISNUMBER('Race 1'!A78),'Race 1'!H78,"")</f>
        <v/>
      </c>
      <c r="G78" s="13" t="str">
        <f>IF(ISNUMBER('Race 1'!A78),'Race 1'!O78/60,"")</f>
        <v/>
      </c>
      <c r="H78" s="19" t="str">
        <f>IF(A78="","",IF(E78="Men",VLOOKUP(F78,'Time trial standards'!A$3:B$82,2,FALSE),VLOOKUP(F78,'Time trial standards'!A$3:C$82,3,FALSE)))</f>
        <v/>
      </c>
      <c r="I78" s="15" t="str">
        <f t="shared" si="8"/>
        <v/>
      </c>
      <c r="J78" s="15" t="str">
        <f t="shared" si="9"/>
        <v/>
      </c>
      <c r="K78" s="20" t="str">
        <f t="shared" si="10"/>
        <v/>
      </c>
      <c r="L78" s="7" t="str">
        <f t="shared" si="11"/>
        <v/>
      </c>
    </row>
    <row r="79" spans="1:12" x14ac:dyDescent="0.15">
      <c r="A79" s="8" t="str">
        <f>IF(ISNUMBER('Race 1'!A79),'Race 1'!A79,"")</f>
        <v/>
      </c>
      <c r="B79" s="18" t="str">
        <f>IF(ISNUMBER('Race 1'!A79),'Race 1'!B79,"")</f>
        <v/>
      </c>
      <c r="C79" s="7" t="str">
        <f>IF(ISNUMBER('Race 1'!A79),'Race 1'!C79&amp;" "&amp;'Race 1'!D79,"")</f>
        <v/>
      </c>
      <c r="D79" s="7" t="str">
        <f>IF(ISNUMBER('Race 1'!A79),'Race 1'!G79,"")</f>
        <v/>
      </c>
      <c r="E79" s="7" t="str">
        <f>IF(ISNUMBER('Race 1'!A79),'Race 1'!I79,"")</f>
        <v/>
      </c>
      <c r="F79" s="7" t="str">
        <f>IF(ISNUMBER('Race 1'!A79),'Race 1'!H79,"")</f>
        <v/>
      </c>
      <c r="G79" s="13" t="str">
        <f>IF(ISNUMBER('Race 1'!A79),'Race 1'!O79/60,"")</f>
        <v/>
      </c>
      <c r="H79" s="19" t="str">
        <f>IF(A79="","",IF(E79="Men",VLOOKUP(F79,'Time trial standards'!A$3:B$82,2,FALSE),VLOOKUP(F79,'Time trial standards'!A$3:C$82,3,FALSE)))</f>
        <v/>
      </c>
      <c r="I79" s="15" t="str">
        <f t="shared" si="8"/>
        <v/>
      </c>
      <c r="J79" s="15" t="str">
        <f t="shared" si="9"/>
        <v/>
      </c>
      <c r="K79" s="20" t="str">
        <f t="shared" si="10"/>
        <v/>
      </c>
      <c r="L79" s="7" t="str">
        <f t="shared" si="11"/>
        <v/>
      </c>
    </row>
    <row r="80" spans="1:12" x14ac:dyDescent="0.15">
      <c r="A80" s="8" t="str">
        <f>IF(ISNUMBER('Race 1'!A80),'Race 1'!A80,"")</f>
        <v/>
      </c>
      <c r="B80" s="18" t="str">
        <f>IF(ISNUMBER('Race 1'!A80),'Race 1'!B80,"")</f>
        <v/>
      </c>
      <c r="C80" s="7" t="str">
        <f>IF(ISNUMBER('Race 1'!A80),'Race 1'!C80&amp;" "&amp;'Race 1'!D80,"")</f>
        <v/>
      </c>
      <c r="D80" s="7" t="str">
        <f>IF(ISNUMBER('Race 1'!A80),'Race 1'!G80,"")</f>
        <v/>
      </c>
      <c r="E80" s="7" t="str">
        <f>IF(ISNUMBER('Race 1'!A80),'Race 1'!I80,"")</f>
        <v/>
      </c>
      <c r="F80" s="7" t="str">
        <f>IF(ISNUMBER('Race 1'!A80),'Race 1'!H80,"")</f>
        <v/>
      </c>
      <c r="G80" s="13" t="str">
        <f>IF(ISNUMBER('Race 1'!A80),'Race 1'!O80/60,"")</f>
        <v/>
      </c>
      <c r="H80" s="19" t="str">
        <f>IF(A80="","",IF(E80="Men",VLOOKUP(F80,'Time trial standards'!A$3:B$82,2,FALSE),VLOOKUP(F80,'Time trial standards'!A$3:C$82,3,FALSE)))</f>
        <v/>
      </c>
      <c r="I80" s="15" t="str">
        <f t="shared" si="8"/>
        <v/>
      </c>
      <c r="J80" s="15" t="str">
        <f t="shared" si="9"/>
        <v/>
      </c>
      <c r="K80" s="20" t="str">
        <f t="shared" si="10"/>
        <v/>
      </c>
      <c r="L80" s="7" t="str">
        <f t="shared" si="11"/>
        <v/>
      </c>
    </row>
    <row r="81" spans="1:12" x14ac:dyDescent="0.15">
      <c r="A81" s="8" t="str">
        <f>IF(ISNUMBER('Race 1'!A81),'Race 1'!A81,"")</f>
        <v/>
      </c>
      <c r="B81" s="18" t="str">
        <f>IF(ISNUMBER('Race 1'!A81),'Race 1'!B81,"")</f>
        <v/>
      </c>
      <c r="C81" s="7" t="str">
        <f>IF(ISNUMBER('Race 1'!A81),'Race 1'!C81&amp;" "&amp;'Race 1'!D81,"")</f>
        <v/>
      </c>
      <c r="D81" s="7" t="str">
        <f>IF(ISNUMBER('Race 1'!A81),'Race 1'!G81,"")</f>
        <v/>
      </c>
      <c r="E81" s="7" t="str">
        <f>IF(ISNUMBER('Race 1'!A81),'Race 1'!I81,"")</f>
        <v/>
      </c>
      <c r="F81" s="7" t="str">
        <f>IF(ISNUMBER('Race 1'!A81),'Race 1'!H81,"")</f>
        <v/>
      </c>
      <c r="G81" s="13" t="str">
        <f>IF(ISNUMBER('Race 1'!A81),'Race 1'!O81/60,"")</f>
        <v/>
      </c>
      <c r="H81" s="19" t="str">
        <f>IF(A81="","",IF(E81="Men",VLOOKUP(F81,'Time trial standards'!A$3:B$82,2,FALSE),VLOOKUP(F81,'Time trial standards'!A$3:C$82,3,FALSE)))</f>
        <v/>
      </c>
      <c r="I81" s="15" t="str">
        <f t="shared" si="8"/>
        <v/>
      </c>
      <c r="J81" s="15" t="str">
        <f t="shared" si="9"/>
        <v/>
      </c>
      <c r="K81" s="20" t="str">
        <f t="shared" si="10"/>
        <v/>
      </c>
      <c r="L81" s="7" t="str">
        <f t="shared" si="11"/>
        <v/>
      </c>
    </row>
    <row r="82" spans="1:12" x14ac:dyDescent="0.15">
      <c r="A82" s="8" t="str">
        <f>IF(ISNUMBER('Race 1'!A82),'Race 1'!A82,"")</f>
        <v/>
      </c>
      <c r="B82" s="18" t="str">
        <f>IF(ISNUMBER('Race 1'!A82),'Race 1'!B82,"")</f>
        <v/>
      </c>
      <c r="C82" s="7" t="str">
        <f>IF(ISNUMBER('Race 1'!A82),'Race 1'!C82&amp;" "&amp;'Race 1'!D82,"")</f>
        <v/>
      </c>
      <c r="D82" s="7" t="str">
        <f>IF(ISNUMBER('Race 1'!A82),'Race 1'!G82,"")</f>
        <v/>
      </c>
      <c r="E82" s="7" t="str">
        <f>IF(ISNUMBER('Race 1'!A82),'Race 1'!I82,"")</f>
        <v/>
      </c>
      <c r="F82" s="7" t="str">
        <f>IF(ISNUMBER('Race 1'!A82),'Race 1'!H82,"")</f>
        <v/>
      </c>
      <c r="G82" s="13" t="str">
        <f>IF(ISNUMBER('Race 1'!A82),'Race 1'!O82/60,"")</f>
        <v/>
      </c>
      <c r="H82" s="19" t="str">
        <f>IF(A82="","",IF(E82="Men",VLOOKUP(F82,'Time trial standards'!A$3:B$82,2,FALSE),VLOOKUP(F82,'Time trial standards'!A$3:C$82,3,FALSE)))</f>
        <v/>
      </c>
      <c r="I82" s="15" t="str">
        <f t="shared" si="8"/>
        <v/>
      </c>
      <c r="J82" s="15" t="str">
        <f t="shared" si="9"/>
        <v/>
      </c>
      <c r="K82" s="20" t="str">
        <f t="shared" si="10"/>
        <v/>
      </c>
      <c r="L82" s="7" t="str">
        <f t="shared" si="11"/>
        <v/>
      </c>
    </row>
    <row r="83" spans="1:12" x14ac:dyDescent="0.15">
      <c r="A83" s="8" t="str">
        <f>IF(ISNUMBER('Race 1'!A83),'Race 1'!A83,"")</f>
        <v/>
      </c>
      <c r="B83" s="18" t="str">
        <f>IF(ISNUMBER('Race 1'!A83),'Race 1'!B83,"")</f>
        <v/>
      </c>
      <c r="C83" s="7" t="str">
        <f>IF(ISNUMBER('Race 1'!A83),'Race 1'!C83&amp;" "&amp;'Race 1'!D83,"")</f>
        <v/>
      </c>
      <c r="D83" s="7" t="str">
        <f>IF(ISNUMBER('Race 1'!A83),'Race 1'!G83,"")</f>
        <v/>
      </c>
      <c r="E83" s="7" t="str">
        <f>IF(ISNUMBER('Race 1'!A83),'Race 1'!I83,"")</f>
        <v/>
      </c>
      <c r="F83" s="7" t="str">
        <f>IF(ISNUMBER('Race 1'!A83),'Race 1'!H83,"")</f>
        <v/>
      </c>
      <c r="G83" s="13" t="str">
        <f>IF(ISNUMBER('Race 1'!A83),'Race 1'!O83/60,"")</f>
        <v/>
      </c>
      <c r="H83" s="19" t="str">
        <f>IF(A83="","",IF(E83="Men",VLOOKUP(F83,'Time trial standards'!A$3:B$82,2,FALSE),VLOOKUP(F83,'Time trial standards'!A$3:C$82,3,FALSE)))</f>
        <v/>
      </c>
      <c r="I83" s="15" t="str">
        <f t="shared" si="8"/>
        <v/>
      </c>
      <c r="J83" s="15" t="str">
        <f t="shared" si="9"/>
        <v/>
      </c>
      <c r="K83" s="20" t="str">
        <f t="shared" si="10"/>
        <v/>
      </c>
      <c r="L83" s="7" t="str">
        <f t="shared" si="11"/>
        <v/>
      </c>
    </row>
    <row r="84" spans="1:12" x14ac:dyDescent="0.15">
      <c r="A84" s="8" t="str">
        <f>IF(ISNUMBER('Race 1'!A84),'Race 1'!A84,"")</f>
        <v/>
      </c>
      <c r="B84" s="18" t="str">
        <f>IF(ISNUMBER('Race 1'!A84),'Race 1'!B84,"")</f>
        <v/>
      </c>
      <c r="C84" s="7" t="str">
        <f>IF(ISNUMBER('Race 1'!A84),'Race 1'!C84&amp;" "&amp;'Race 1'!D84,"")</f>
        <v/>
      </c>
      <c r="D84" s="7" t="str">
        <f>IF(ISNUMBER('Race 1'!A84),'Race 1'!G84,"")</f>
        <v/>
      </c>
      <c r="E84" s="7" t="str">
        <f>IF(ISNUMBER('Race 1'!A84),'Race 1'!I84,"")</f>
        <v/>
      </c>
      <c r="F84" s="7" t="str">
        <f>IF(ISNUMBER('Race 1'!A84),'Race 1'!H84,"")</f>
        <v/>
      </c>
      <c r="G84" s="13" t="str">
        <f>IF(ISNUMBER('Race 1'!A84),'Race 1'!O84/60,"")</f>
        <v/>
      </c>
      <c r="H84" s="19" t="str">
        <f>IF(A84="","",IF(E84="Men",VLOOKUP(F84,'Time trial standards'!A$3:B$82,2,FALSE),VLOOKUP(F84,'Time trial standards'!A$3:C$82,3,FALSE)))</f>
        <v/>
      </c>
      <c r="I84" s="15" t="str">
        <f t="shared" si="8"/>
        <v/>
      </c>
      <c r="J84" s="15" t="str">
        <f t="shared" si="9"/>
        <v/>
      </c>
      <c r="K84" s="20" t="str">
        <f t="shared" si="10"/>
        <v/>
      </c>
      <c r="L84" s="7" t="str">
        <f t="shared" si="11"/>
        <v/>
      </c>
    </row>
    <row r="85" spans="1:12" x14ac:dyDescent="0.15">
      <c r="A85" s="8" t="str">
        <f>IF(ISNUMBER('Race 1'!A85),'Race 1'!A85,"")</f>
        <v/>
      </c>
      <c r="B85" s="18" t="str">
        <f>IF(ISNUMBER('Race 1'!A85),'Race 1'!B85,"")</f>
        <v/>
      </c>
      <c r="C85" s="7" t="str">
        <f>IF(ISNUMBER('Race 1'!A85),'Race 1'!C85&amp;" "&amp;'Race 1'!D85,"")</f>
        <v/>
      </c>
      <c r="D85" s="7" t="str">
        <f>IF(ISNUMBER('Race 1'!A85),'Race 1'!G85,"")</f>
        <v/>
      </c>
      <c r="E85" s="7" t="str">
        <f>IF(ISNUMBER('Race 1'!A85),'Race 1'!I85,"")</f>
        <v/>
      </c>
      <c r="F85" s="7" t="str">
        <f>IF(ISNUMBER('Race 1'!A85),'Race 1'!H85,"")</f>
        <v/>
      </c>
      <c r="G85" s="13" t="str">
        <f>IF(ISNUMBER('Race 1'!A85),'Race 1'!O85/60,"")</f>
        <v/>
      </c>
      <c r="H85" s="19" t="str">
        <f>IF(A85="","",IF(E85="Men",VLOOKUP(F85,'Time trial standards'!A$3:B$82,2,FALSE),VLOOKUP(F85,'Time trial standards'!A$3:C$82,3,FALSE)))</f>
        <v/>
      </c>
      <c r="I85" s="15" t="str">
        <f t="shared" si="8"/>
        <v/>
      </c>
      <c r="J85" s="15" t="str">
        <f t="shared" si="9"/>
        <v/>
      </c>
      <c r="K85" s="20" t="str">
        <f t="shared" si="10"/>
        <v/>
      </c>
      <c r="L85" s="7" t="str">
        <f t="shared" si="11"/>
        <v/>
      </c>
    </row>
    <row r="86" spans="1:12" x14ac:dyDescent="0.15">
      <c r="A86" s="8" t="str">
        <f>IF(ISNUMBER('Race 1'!A86),'Race 1'!A86,"")</f>
        <v/>
      </c>
      <c r="B86" s="18" t="str">
        <f>IF(ISNUMBER('Race 1'!A86),'Race 1'!B86,"")</f>
        <v/>
      </c>
      <c r="C86" s="7" t="str">
        <f>IF(ISNUMBER('Race 1'!A86),'Race 1'!C86&amp;" "&amp;'Race 1'!D86,"")</f>
        <v/>
      </c>
      <c r="D86" s="7" t="str">
        <f>IF(ISNUMBER('Race 1'!A86),'Race 1'!G86,"")</f>
        <v/>
      </c>
      <c r="E86" s="7" t="str">
        <f>IF(ISNUMBER('Race 1'!A86),'Race 1'!I86,"")</f>
        <v/>
      </c>
      <c r="F86" s="7" t="str">
        <f>IF(ISNUMBER('Race 1'!A86),'Race 1'!H86,"")</f>
        <v/>
      </c>
      <c r="G86" s="13" t="str">
        <f>IF(ISNUMBER('Race 1'!A86),'Race 1'!O86/60,"")</f>
        <v/>
      </c>
      <c r="H86" s="19" t="str">
        <f>IF(A86="","",IF(E86="Men",VLOOKUP(F86,'Time trial standards'!A$3:B$82,2,FALSE),VLOOKUP(F86,'Time trial standards'!A$3:C$82,3,FALSE)))</f>
        <v/>
      </c>
      <c r="I86" s="15" t="str">
        <f t="shared" si="8"/>
        <v/>
      </c>
      <c r="J86" s="15" t="str">
        <f t="shared" si="9"/>
        <v/>
      </c>
      <c r="K86" s="20" t="str">
        <f t="shared" si="10"/>
        <v/>
      </c>
      <c r="L86" s="7" t="str">
        <f t="shared" si="11"/>
        <v/>
      </c>
    </row>
    <row r="87" spans="1:12" x14ac:dyDescent="0.15">
      <c r="A87" s="8" t="str">
        <f>IF(ISNUMBER('Race 1'!A87),'Race 1'!A87,"")</f>
        <v/>
      </c>
      <c r="B87" s="18" t="str">
        <f>IF(ISNUMBER('Race 1'!A87),'Race 1'!B87,"")</f>
        <v/>
      </c>
      <c r="C87" s="7" t="str">
        <f>IF(ISNUMBER('Race 1'!A87),'Race 1'!C87&amp;" "&amp;'Race 1'!D87,"")</f>
        <v/>
      </c>
      <c r="D87" s="7" t="str">
        <f>IF(ISNUMBER('Race 1'!A87),'Race 1'!G87,"")</f>
        <v/>
      </c>
      <c r="E87" s="7" t="str">
        <f>IF(ISNUMBER('Race 1'!A87),'Race 1'!I87,"")</f>
        <v/>
      </c>
      <c r="F87" s="7" t="str">
        <f>IF(ISNUMBER('Race 1'!A87),'Race 1'!H87,"")</f>
        <v/>
      </c>
      <c r="G87" s="13" t="str">
        <f>IF(ISNUMBER('Race 1'!A87),'Race 1'!O87/60,"")</f>
        <v/>
      </c>
      <c r="H87" s="19" t="str">
        <f>IF(A87="","",IF(E87="Men",VLOOKUP(F87,'Time trial standards'!A$3:B$82,2,FALSE),VLOOKUP(F87,'Time trial standards'!A$3:C$82,3,FALSE)))</f>
        <v/>
      </c>
      <c r="I87" s="15" t="str">
        <f t="shared" si="8"/>
        <v/>
      </c>
      <c r="J87" s="15" t="str">
        <f t="shared" si="9"/>
        <v/>
      </c>
      <c r="K87" s="20" t="str">
        <f t="shared" si="10"/>
        <v/>
      </c>
      <c r="L87" s="7" t="str">
        <f t="shared" si="11"/>
        <v/>
      </c>
    </row>
    <row r="88" spans="1:12" x14ac:dyDescent="0.15">
      <c r="A88" s="8" t="str">
        <f>IF(ISNUMBER('Race 1'!A88),'Race 1'!A88,"")</f>
        <v/>
      </c>
      <c r="B88" s="18" t="str">
        <f>IF(ISNUMBER('Race 1'!A88),'Race 1'!B88,"")</f>
        <v/>
      </c>
      <c r="C88" s="7" t="str">
        <f>IF(ISNUMBER('Race 1'!A88),'Race 1'!C88&amp;" "&amp;'Race 1'!D88,"")</f>
        <v/>
      </c>
      <c r="D88" s="7" t="str">
        <f>IF(ISNUMBER('Race 1'!A88),'Race 1'!G88,"")</f>
        <v/>
      </c>
      <c r="E88" s="7" t="str">
        <f>IF(ISNUMBER('Race 1'!A88),'Race 1'!I88,"")</f>
        <v/>
      </c>
      <c r="F88" s="7" t="str">
        <f>IF(ISNUMBER('Race 1'!A88),'Race 1'!H88,"")</f>
        <v/>
      </c>
      <c r="G88" s="13" t="str">
        <f>IF(ISNUMBER('Race 1'!A88),'Race 1'!O88/60,"")</f>
        <v/>
      </c>
      <c r="H88" s="19" t="str">
        <f>IF(A88="","",IF(E88="Men",VLOOKUP(F88,'Time trial standards'!A$3:B$82,2,FALSE),VLOOKUP(F88,'Time trial standards'!A$3:C$82,3,FALSE)))</f>
        <v/>
      </c>
      <c r="I88" s="15" t="str">
        <f t="shared" si="8"/>
        <v/>
      </c>
      <c r="J88" s="15" t="str">
        <f t="shared" si="9"/>
        <v/>
      </c>
      <c r="K88" s="20" t="str">
        <f t="shared" si="10"/>
        <v/>
      </c>
      <c r="L88" s="7" t="str">
        <f t="shared" si="11"/>
        <v/>
      </c>
    </row>
    <row r="89" spans="1:12" x14ac:dyDescent="0.15">
      <c r="A89" s="8" t="str">
        <f>IF(ISNUMBER('Race 1'!A89),'Race 1'!A89,"")</f>
        <v/>
      </c>
      <c r="B89" s="18" t="str">
        <f>IF(ISNUMBER('Race 1'!A89),'Race 1'!B89,"")</f>
        <v/>
      </c>
      <c r="C89" s="7" t="str">
        <f>IF(ISNUMBER('Race 1'!A89),'Race 1'!C89&amp;" "&amp;'Race 1'!D89,"")</f>
        <v/>
      </c>
      <c r="D89" s="7" t="str">
        <f>IF(ISNUMBER('Race 1'!A89),'Race 1'!G89,"")</f>
        <v/>
      </c>
      <c r="E89" s="7" t="str">
        <f>IF(ISNUMBER('Race 1'!A89),'Race 1'!I89,"")</f>
        <v/>
      </c>
      <c r="F89" s="7" t="str">
        <f>IF(ISNUMBER('Race 1'!A89),'Race 1'!H89,"")</f>
        <v/>
      </c>
      <c r="G89" s="13" t="str">
        <f>IF(ISNUMBER('Race 1'!A89),'Race 1'!O89/60,"")</f>
        <v/>
      </c>
      <c r="H89" s="19" t="str">
        <f>IF(A89="","",IF(E89="Men",VLOOKUP(F89,'Time trial standards'!A$3:B$82,2,FALSE),VLOOKUP(F89,'Time trial standards'!A$3:C$82,3,FALSE)))</f>
        <v/>
      </c>
      <c r="I89" s="15" t="str">
        <f t="shared" si="8"/>
        <v/>
      </c>
      <c r="J89" s="15" t="str">
        <f t="shared" si="9"/>
        <v/>
      </c>
      <c r="K89" s="20" t="str">
        <f t="shared" si="10"/>
        <v/>
      </c>
      <c r="L89" s="7" t="str">
        <f t="shared" si="11"/>
        <v/>
      </c>
    </row>
    <row r="90" spans="1:12" x14ac:dyDescent="0.15">
      <c r="A90" s="8" t="str">
        <f>IF(ISNUMBER('Race 1'!A90),'Race 1'!A90,"")</f>
        <v/>
      </c>
      <c r="B90" s="18" t="str">
        <f>IF(ISNUMBER('Race 1'!A90),'Race 1'!B90,"")</f>
        <v/>
      </c>
      <c r="C90" s="7" t="str">
        <f>IF(ISNUMBER('Race 1'!A90),'Race 1'!C90&amp;" "&amp;'Race 1'!D90,"")</f>
        <v/>
      </c>
      <c r="D90" s="7" t="str">
        <f>IF(ISNUMBER('Race 1'!A90),'Race 1'!G90,"")</f>
        <v/>
      </c>
      <c r="E90" s="7" t="str">
        <f>IF(ISNUMBER('Race 1'!A90),'Race 1'!I90,"")</f>
        <v/>
      </c>
      <c r="F90" s="7" t="str">
        <f>IF(ISNUMBER('Race 1'!A90),'Race 1'!H90,"")</f>
        <v/>
      </c>
      <c r="G90" s="13" t="str">
        <f>IF(ISNUMBER('Race 1'!A90),'Race 1'!O90/60,"")</f>
        <v/>
      </c>
      <c r="H90" s="19" t="str">
        <f>IF(A90="","",IF(E90="Men",VLOOKUP(F90,'Time trial standards'!A$3:B$82,2,FALSE),VLOOKUP(F90,'Time trial standards'!A$3:C$82,3,FALSE)))</f>
        <v/>
      </c>
      <c r="I90" s="15" t="str">
        <f t="shared" si="8"/>
        <v/>
      </c>
      <c r="J90" s="15" t="str">
        <f t="shared" si="9"/>
        <v/>
      </c>
      <c r="K90" s="20" t="str">
        <f t="shared" si="10"/>
        <v/>
      </c>
      <c r="L90" s="7" t="str">
        <f t="shared" si="11"/>
        <v/>
      </c>
    </row>
    <row r="91" spans="1:12" x14ac:dyDescent="0.15">
      <c r="A91" s="8" t="str">
        <f>IF(ISNUMBER('Race 1'!A91),'Race 1'!A91,"")</f>
        <v/>
      </c>
      <c r="B91" s="18" t="str">
        <f>IF(ISNUMBER('Race 1'!A91),'Race 1'!B91,"")</f>
        <v/>
      </c>
      <c r="C91" s="7" t="str">
        <f>IF(ISNUMBER('Race 1'!A91),'Race 1'!C91&amp;" "&amp;'Race 1'!D91,"")</f>
        <v/>
      </c>
      <c r="D91" s="7" t="str">
        <f>IF(ISNUMBER('Race 1'!A91),'Race 1'!G91,"")</f>
        <v/>
      </c>
      <c r="E91" s="7" t="str">
        <f>IF(ISNUMBER('Race 1'!A91),'Race 1'!I91,"")</f>
        <v/>
      </c>
      <c r="F91" s="7" t="str">
        <f>IF(ISNUMBER('Race 1'!A91),'Race 1'!H91,"")</f>
        <v/>
      </c>
      <c r="G91" s="13" t="str">
        <f>IF(ISNUMBER('Race 1'!A91),'Race 1'!O91/60,"")</f>
        <v/>
      </c>
      <c r="H91" s="19" t="str">
        <f>IF(A91="","",IF(E91="Men",VLOOKUP(F91,'Time trial standards'!A$3:B$82,2,FALSE),VLOOKUP(F91,'Time trial standards'!A$3:C$82,3,FALSE)))</f>
        <v/>
      </c>
      <c r="I91" s="15" t="str">
        <f t="shared" si="8"/>
        <v/>
      </c>
      <c r="J91" s="15" t="str">
        <f t="shared" si="9"/>
        <v/>
      </c>
      <c r="K91" s="20" t="str">
        <f t="shared" si="10"/>
        <v/>
      </c>
      <c r="L91" s="7" t="str">
        <f t="shared" si="11"/>
        <v/>
      </c>
    </row>
    <row r="92" spans="1:12" x14ac:dyDescent="0.15">
      <c r="A92" s="8" t="str">
        <f>IF(ISNUMBER('Race 1'!A92),'Race 1'!A92,"")</f>
        <v/>
      </c>
      <c r="B92" s="18" t="str">
        <f>IF(ISNUMBER('Race 1'!A92),'Race 1'!B92,"")</f>
        <v/>
      </c>
      <c r="C92" s="7" t="str">
        <f>IF(ISNUMBER('Race 1'!A92),'Race 1'!C92&amp;" "&amp;'Race 1'!D92,"")</f>
        <v/>
      </c>
      <c r="D92" s="7" t="str">
        <f>IF(ISNUMBER('Race 1'!A92),'Race 1'!G92,"")</f>
        <v/>
      </c>
      <c r="E92" s="7" t="str">
        <f>IF(ISNUMBER('Race 1'!A92),'Race 1'!I92,"")</f>
        <v/>
      </c>
      <c r="F92" s="7" t="str">
        <f>IF(ISNUMBER('Race 1'!A92),'Race 1'!H92,"")</f>
        <v/>
      </c>
      <c r="G92" s="13" t="str">
        <f>IF(ISNUMBER('Race 1'!A92),'Race 1'!O92/60,"")</f>
        <v/>
      </c>
      <c r="H92" s="19" t="str">
        <f>IF(A92="","",IF(E92="Men",VLOOKUP(F92,'Time trial standards'!A$3:B$82,2,FALSE),VLOOKUP(F92,'Time trial standards'!A$3:C$82,3,FALSE)))</f>
        <v/>
      </c>
      <c r="I92" s="15" t="str">
        <f t="shared" si="8"/>
        <v/>
      </c>
      <c r="J92" s="15" t="str">
        <f t="shared" si="9"/>
        <v/>
      </c>
      <c r="K92" s="20" t="str">
        <f t="shared" si="10"/>
        <v/>
      </c>
      <c r="L92" s="7" t="str">
        <f t="shared" si="11"/>
        <v/>
      </c>
    </row>
    <row r="93" spans="1:12" x14ac:dyDescent="0.15">
      <c r="A93" s="8" t="str">
        <f>IF(ISNUMBER('Race 1'!A93),'Race 1'!A93,"")</f>
        <v/>
      </c>
      <c r="B93" s="18" t="str">
        <f>IF(ISNUMBER('Race 1'!A93),'Race 1'!B93,"")</f>
        <v/>
      </c>
      <c r="C93" s="7" t="str">
        <f>IF(ISNUMBER('Race 1'!A93),'Race 1'!C93&amp;" "&amp;'Race 1'!D93,"")</f>
        <v/>
      </c>
      <c r="D93" s="7" t="str">
        <f>IF(ISNUMBER('Race 1'!A93),'Race 1'!G93,"")</f>
        <v/>
      </c>
      <c r="E93" s="7" t="str">
        <f>IF(ISNUMBER('Race 1'!A93),'Race 1'!I93,"")</f>
        <v/>
      </c>
      <c r="F93" s="7" t="str">
        <f>IF(ISNUMBER('Race 1'!A93),'Race 1'!H93,"")</f>
        <v/>
      </c>
      <c r="G93" s="13" t="str">
        <f>IF(ISNUMBER('Race 1'!A93),'Race 1'!O93/60,"")</f>
        <v/>
      </c>
      <c r="H93" s="19" t="str">
        <f>IF(A93="","",IF(E93="Men",VLOOKUP(F93,'Time trial standards'!A$3:B$82,2,FALSE),VLOOKUP(F93,'Time trial standards'!A$3:C$82,3,FALSE)))</f>
        <v/>
      </c>
      <c r="I93" s="15" t="str">
        <f t="shared" si="8"/>
        <v/>
      </c>
      <c r="J93" s="15" t="str">
        <f t="shared" si="9"/>
        <v/>
      </c>
      <c r="K93" s="20" t="str">
        <f t="shared" si="10"/>
        <v/>
      </c>
      <c r="L93" s="7" t="str">
        <f t="shared" si="11"/>
        <v/>
      </c>
    </row>
    <row r="94" spans="1:12" x14ac:dyDescent="0.15">
      <c r="A94" s="8" t="str">
        <f>IF(ISNUMBER('Race 1'!A94),'Race 1'!A94,"")</f>
        <v/>
      </c>
      <c r="B94" s="18" t="str">
        <f>IF(ISNUMBER('Race 1'!A94),'Race 1'!B94,"")</f>
        <v/>
      </c>
      <c r="C94" s="7" t="str">
        <f>IF(ISNUMBER('Race 1'!A94),'Race 1'!C94&amp;" "&amp;'Race 1'!D94,"")</f>
        <v/>
      </c>
      <c r="D94" s="7" t="str">
        <f>IF(ISNUMBER('Race 1'!A94),'Race 1'!G94,"")</f>
        <v/>
      </c>
      <c r="E94" s="7" t="str">
        <f>IF(ISNUMBER('Race 1'!A94),'Race 1'!I94,"")</f>
        <v/>
      </c>
      <c r="F94" s="7" t="str">
        <f>IF(ISNUMBER('Race 1'!A94),'Race 1'!H94,"")</f>
        <v/>
      </c>
      <c r="G94" s="13" t="str">
        <f>IF(ISNUMBER('Race 1'!A94),'Race 1'!O94/60,"")</f>
        <v/>
      </c>
      <c r="H94" s="19" t="str">
        <f>IF(A94="","",IF(E94="Men",VLOOKUP(F94,'Time trial standards'!A$3:B$82,2,FALSE),VLOOKUP(F94,'Time trial standards'!A$3:C$82,3,FALSE)))</f>
        <v/>
      </c>
      <c r="I94" s="15" t="str">
        <f t="shared" si="8"/>
        <v/>
      </c>
      <c r="J94" s="15" t="str">
        <f t="shared" si="9"/>
        <v/>
      </c>
      <c r="K94" s="20" t="str">
        <f t="shared" si="10"/>
        <v/>
      </c>
      <c r="L94" s="7" t="str">
        <f t="shared" si="11"/>
        <v/>
      </c>
    </row>
    <row r="95" spans="1:12" x14ac:dyDescent="0.15">
      <c r="A95" s="8" t="str">
        <f>IF(ISNUMBER('Race 1'!A95),'Race 1'!A95,"")</f>
        <v/>
      </c>
      <c r="B95" s="18" t="str">
        <f>IF(ISNUMBER('Race 1'!A95),'Race 1'!B95,"")</f>
        <v/>
      </c>
      <c r="C95" s="7" t="str">
        <f>IF(ISNUMBER('Race 1'!A95),'Race 1'!C95&amp;" "&amp;'Race 1'!D95,"")</f>
        <v/>
      </c>
      <c r="D95" s="7" t="str">
        <f>IF(ISNUMBER('Race 1'!A95),'Race 1'!G95,"")</f>
        <v/>
      </c>
      <c r="E95" s="7" t="str">
        <f>IF(ISNUMBER('Race 1'!A95),'Race 1'!I95,"")</f>
        <v/>
      </c>
      <c r="F95" s="7" t="str">
        <f>IF(ISNUMBER('Race 1'!A95),'Race 1'!H95,"")</f>
        <v/>
      </c>
      <c r="G95" s="13" t="str">
        <f>IF(ISNUMBER('Race 1'!A95),'Race 1'!O95/60,"")</f>
        <v/>
      </c>
      <c r="H95" s="19" t="str">
        <f>IF(A95="","",IF(E95="Men",VLOOKUP(F95,'Time trial standards'!A$3:B$82,2,FALSE),VLOOKUP(F95,'Time trial standards'!A$3:C$82,3,FALSE)))</f>
        <v/>
      </c>
      <c r="I95" s="15" t="str">
        <f t="shared" si="8"/>
        <v/>
      </c>
      <c r="J95" s="15" t="str">
        <f t="shared" si="9"/>
        <v/>
      </c>
      <c r="K95" s="20" t="str">
        <f t="shared" si="10"/>
        <v/>
      </c>
      <c r="L95" s="7" t="str">
        <f t="shared" si="11"/>
        <v/>
      </c>
    </row>
    <row r="96" spans="1:12" x14ac:dyDescent="0.15">
      <c r="A96" s="8" t="str">
        <f>IF(ISNUMBER('Race 1'!A96),'Race 1'!A96,"")</f>
        <v/>
      </c>
      <c r="B96" s="18" t="str">
        <f>IF(ISNUMBER('Race 1'!A96),'Race 1'!B96,"")</f>
        <v/>
      </c>
      <c r="C96" s="7" t="str">
        <f>IF(ISNUMBER('Race 1'!A96),'Race 1'!C96&amp;" "&amp;'Race 1'!D96,"")</f>
        <v/>
      </c>
      <c r="D96" s="7" t="str">
        <f>IF(ISNUMBER('Race 1'!A96),'Race 1'!G96,"")</f>
        <v/>
      </c>
      <c r="E96" s="7" t="str">
        <f>IF(ISNUMBER('Race 1'!A96),'Race 1'!I96,"")</f>
        <v/>
      </c>
      <c r="F96" s="7" t="str">
        <f>IF(ISNUMBER('Race 1'!A96),'Race 1'!H96,"")</f>
        <v/>
      </c>
      <c r="G96" s="13" t="str">
        <f>IF(ISNUMBER('Race 1'!A96),'Race 1'!O96/60,"")</f>
        <v/>
      </c>
      <c r="H96" s="19" t="str">
        <f>IF(A96="","",IF(E96="Men",VLOOKUP(F96,'Time trial standards'!A$3:B$82,2,FALSE),VLOOKUP(F96,'Time trial standards'!A$3:C$82,3,FALSE)))</f>
        <v/>
      </c>
      <c r="I96" s="15" t="str">
        <f t="shared" si="8"/>
        <v/>
      </c>
      <c r="J96" s="15" t="str">
        <f t="shared" si="9"/>
        <v/>
      </c>
      <c r="K96" s="20" t="str">
        <f t="shared" si="10"/>
        <v/>
      </c>
      <c r="L96" s="7" t="str">
        <f t="shared" si="11"/>
        <v/>
      </c>
    </row>
    <row r="97" spans="1:12" x14ac:dyDescent="0.15">
      <c r="A97" s="8" t="str">
        <f>IF(ISNUMBER('Race 1'!A97),'Race 1'!A97,"")</f>
        <v/>
      </c>
      <c r="B97" s="18" t="str">
        <f>IF(ISNUMBER('Race 1'!A97),'Race 1'!B97,"")</f>
        <v/>
      </c>
      <c r="C97" s="7" t="str">
        <f>IF(ISNUMBER('Race 1'!A97),'Race 1'!C97&amp;" "&amp;'Race 1'!D97,"")</f>
        <v/>
      </c>
      <c r="D97" s="7" t="str">
        <f>IF(ISNUMBER('Race 1'!A97),'Race 1'!G97,"")</f>
        <v/>
      </c>
      <c r="E97" s="7" t="str">
        <f>IF(ISNUMBER('Race 1'!A97),'Race 1'!I97,"")</f>
        <v/>
      </c>
      <c r="F97" s="7" t="str">
        <f>IF(ISNUMBER('Race 1'!A97),'Race 1'!H97,"")</f>
        <v/>
      </c>
      <c r="G97" s="13" t="str">
        <f>IF(ISNUMBER('Race 1'!A97),'Race 1'!O97/60,"")</f>
        <v/>
      </c>
      <c r="H97" s="19" t="str">
        <f>IF(A97="","",IF(E97="Men",VLOOKUP(F97,'Time trial standards'!A$3:B$82,2,FALSE),VLOOKUP(F97,'Time trial standards'!A$3:C$82,3,FALSE)))</f>
        <v/>
      </c>
      <c r="I97" s="15" t="str">
        <f t="shared" si="8"/>
        <v/>
      </c>
      <c r="J97" s="15" t="str">
        <f t="shared" si="9"/>
        <v/>
      </c>
      <c r="K97" s="20" t="str">
        <f t="shared" si="10"/>
        <v/>
      </c>
      <c r="L97" s="7" t="str">
        <f t="shared" si="11"/>
        <v/>
      </c>
    </row>
    <row r="98" spans="1:12" x14ac:dyDescent="0.15">
      <c r="A98" s="8" t="str">
        <f>IF(ISNUMBER('Race 1'!A98),'Race 1'!A98,"")</f>
        <v/>
      </c>
      <c r="B98" s="18" t="str">
        <f>IF(ISNUMBER('Race 1'!A98),'Race 1'!B98,"")</f>
        <v/>
      </c>
      <c r="C98" s="7" t="str">
        <f>IF(ISNUMBER('Race 1'!A98),'Race 1'!C98&amp;" "&amp;'Race 1'!D98,"")</f>
        <v/>
      </c>
      <c r="D98" s="7" t="str">
        <f>IF(ISNUMBER('Race 1'!A98),'Race 1'!G98,"")</f>
        <v/>
      </c>
      <c r="E98" s="7" t="str">
        <f>IF(ISNUMBER('Race 1'!A98),'Race 1'!I98,"")</f>
        <v/>
      </c>
      <c r="F98" s="7" t="str">
        <f>IF(ISNUMBER('Race 1'!A98),'Race 1'!H98,"")</f>
        <v/>
      </c>
      <c r="G98" s="13" t="str">
        <f>IF(ISNUMBER('Race 1'!A98),'Race 1'!O98/60,"")</f>
        <v/>
      </c>
      <c r="H98" s="19" t="str">
        <f>IF(A98="","",IF(E98="Men",VLOOKUP(F98,'Time trial standards'!A$3:B$82,2,FALSE),VLOOKUP(F98,'Time trial standards'!A$3:C$82,3,FALSE)))</f>
        <v/>
      </c>
      <c r="I98" s="15" t="str">
        <f t="shared" ref="I98:I129" si="12">IF(G98="","",IF(G98-H98&gt;0,G98-H98,""))</f>
        <v/>
      </c>
      <c r="J98" s="15" t="str">
        <f t="shared" ref="J98:J129" si="13">IF(G98="","",IF(G98-H98&gt;0,"",H98-G98))</f>
        <v/>
      </c>
      <c r="K98" s="20" t="str">
        <f t="shared" ref="K98:K129" si="14">IF(OR(G98="",G98=Y$1),"",IF(I98="",-J98/G98*100,I98/G98*100))</f>
        <v/>
      </c>
      <c r="L98" s="7" t="str">
        <f t="shared" ref="L98:L129" si="15">IF(K98="","",RANK(K98,K$2:K$100,1))</f>
        <v/>
      </c>
    </row>
    <row r="99" spans="1:12" x14ac:dyDescent="0.15">
      <c r="A99" s="8" t="str">
        <f>IF(ISNUMBER('Race 1'!A99),'Race 1'!A99,"")</f>
        <v/>
      </c>
      <c r="B99" s="18" t="str">
        <f>IF(ISNUMBER('Race 1'!A99),'Race 1'!B99,"")</f>
        <v/>
      </c>
      <c r="C99" s="7" t="str">
        <f>IF(ISNUMBER('Race 1'!A99),'Race 1'!C99&amp;" "&amp;'Race 1'!D99,"")</f>
        <v/>
      </c>
      <c r="D99" s="7" t="str">
        <f>IF(ISNUMBER('Race 1'!A99),'Race 1'!G99,"")</f>
        <v/>
      </c>
      <c r="E99" s="7" t="str">
        <f>IF(ISNUMBER('Race 1'!A99),'Race 1'!I99,"")</f>
        <v/>
      </c>
      <c r="F99" s="7" t="str">
        <f>IF(ISNUMBER('Race 1'!A99),'Race 1'!H99,"")</f>
        <v/>
      </c>
      <c r="G99" s="13" t="str">
        <f>IF(ISNUMBER('Race 1'!A99),'Race 1'!O99/60,"")</f>
        <v/>
      </c>
      <c r="H99" s="19" t="str">
        <f>IF(A99="","",IF(E99="Men",VLOOKUP(F99,'Time trial standards'!A$3:B$82,2,FALSE),VLOOKUP(F99,'Time trial standards'!A$3:C$82,3,FALSE)))</f>
        <v/>
      </c>
      <c r="I99" s="15" t="str">
        <f t="shared" si="12"/>
        <v/>
      </c>
      <c r="J99" s="15" t="str">
        <f t="shared" si="13"/>
        <v/>
      </c>
      <c r="K99" s="20" t="str">
        <f t="shared" si="14"/>
        <v/>
      </c>
      <c r="L99" s="7" t="str">
        <f t="shared" si="15"/>
        <v/>
      </c>
    </row>
    <row r="100" spans="1:12" x14ac:dyDescent="0.15">
      <c r="A100" s="8" t="str">
        <f>IF(ISNUMBER('Race 1'!A100),'Race 1'!A100,"")</f>
        <v/>
      </c>
      <c r="B100" s="18" t="str">
        <f>IF(ISNUMBER('Race 1'!A100),'Race 1'!B100,"")</f>
        <v/>
      </c>
      <c r="C100" s="7" t="str">
        <f>IF(ISNUMBER('Race 1'!A100),'Race 1'!C100&amp;" "&amp;'Race 1'!D100,"")</f>
        <v/>
      </c>
      <c r="D100" s="7" t="str">
        <f>IF(ISNUMBER('Race 1'!A100),'Race 1'!G100,"")</f>
        <v/>
      </c>
      <c r="E100" s="7" t="str">
        <f>IF(ISNUMBER('Race 1'!A100),'Race 1'!I100,"")</f>
        <v/>
      </c>
      <c r="F100" s="7" t="str">
        <f>IF(ISNUMBER('Race 1'!A100),'Race 1'!H100,"")</f>
        <v/>
      </c>
      <c r="G100" s="13" t="str">
        <f>IF(ISNUMBER('Race 1'!A100),'Race 1'!O100/60,"")</f>
        <v/>
      </c>
      <c r="H100" s="19" t="str">
        <f>IF(A100="","",IF(E100="Men",VLOOKUP(F100,'Time trial standards'!A$3:B$82,2,FALSE),VLOOKUP(F100,'Time trial standards'!A$3:C$82,3,FALSE)))</f>
        <v/>
      </c>
      <c r="I100" s="15" t="str">
        <f t="shared" si="12"/>
        <v/>
      </c>
      <c r="J100" s="15" t="str">
        <f t="shared" si="13"/>
        <v/>
      </c>
      <c r="K100" s="20" t="str">
        <f t="shared" si="14"/>
        <v/>
      </c>
      <c r="L100" s="7" t="str">
        <f t="shared" si="15"/>
        <v/>
      </c>
    </row>
    <row r="101" spans="1:12" x14ac:dyDescent="0.15">
      <c r="A101" s="8" t="str">
        <f>IF(ISNUMBER('Race 1'!A101),'Race 1'!A101,"")</f>
        <v/>
      </c>
      <c r="B101" s="18" t="str">
        <f>IF(ISNUMBER('Race 1'!A101),'Race 1'!B101,"")</f>
        <v/>
      </c>
      <c r="C101" s="7" t="str">
        <f>IF(ISNUMBER('Race 1'!A101),'Race 1'!C101&amp;" "&amp;'Race 1'!D101,"")</f>
        <v/>
      </c>
      <c r="D101" s="7" t="str">
        <f>IF(ISNUMBER('Race 1'!A101),'Race 1'!G101,"")</f>
        <v/>
      </c>
      <c r="E101" s="7" t="str">
        <f>IF(ISNUMBER('Race 1'!A101),'Race 1'!I101,"")</f>
        <v/>
      </c>
      <c r="F101" s="7" t="str">
        <f>IF(ISNUMBER('Race 1'!A101),'Race 1'!H101,"")</f>
        <v/>
      </c>
      <c r="G101" s="13" t="str">
        <f>IF(ISNUMBER('Race 1'!A101),'Race 1'!O101/60,"")</f>
        <v/>
      </c>
      <c r="H101" s="19" t="str">
        <f>IF(A101="","",IF(E101="Men",VLOOKUP(F101,'Time trial standards'!A$3:B$82,2,FALSE),VLOOKUP(F101,'Time trial standards'!A$3:C$82,3,FALSE)))</f>
        <v/>
      </c>
      <c r="I101" s="15" t="str">
        <f t="shared" si="12"/>
        <v/>
      </c>
      <c r="J101" s="15" t="str">
        <f t="shared" si="13"/>
        <v/>
      </c>
      <c r="K101" s="20" t="str">
        <f t="shared" si="14"/>
        <v/>
      </c>
      <c r="L101" s="7" t="str">
        <f t="shared" si="15"/>
        <v/>
      </c>
    </row>
    <row r="102" spans="1:12" x14ac:dyDescent="0.15">
      <c r="A102" s="8" t="str">
        <f>IF(ISNUMBER('Race 1'!A102),'Race 1'!A102,"")</f>
        <v/>
      </c>
      <c r="B102" s="18" t="str">
        <f>IF(ISNUMBER('Race 1'!A102),'Race 1'!B102,"")</f>
        <v/>
      </c>
      <c r="C102" s="7" t="str">
        <f>IF(ISNUMBER('Race 1'!A102),'Race 1'!C102&amp;" "&amp;'Race 1'!D102,"")</f>
        <v/>
      </c>
      <c r="D102" s="7" t="str">
        <f>IF(ISNUMBER('Race 1'!A102),'Race 1'!G102,"")</f>
        <v/>
      </c>
      <c r="E102" s="7" t="str">
        <f>IF(ISNUMBER('Race 1'!A102),'Race 1'!I102,"")</f>
        <v/>
      </c>
      <c r="F102" s="7" t="str">
        <f>IF(ISNUMBER('Race 1'!A102),'Race 1'!H102,"")</f>
        <v/>
      </c>
      <c r="G102" s="13" t="str">
        <f>IF(ISNUMBER('Race 1'!A102),'Race 1'!O102/60,"")</f>
        <v/>
      </c>
      <c r="H102" s="19" t="str">
        <f>IF(A102="","",IF(E102="Men",VLOOKUP(F102,'Time trial standards'!A$3:B$82,2,FALSE),VLOOKUP(F102,'Time trial standards'!A$3:C$82,3,FALSE)))</f>
        <v/>
      </c>
      <c r="I102" s="15" t="str">
        <f t="shared" si="12"/>
        <v/>
      </c>
      <c r="J102" s="15" t="str">
        <f t="shared" si="13"/>
        <v/>
      </c>
      <c r="K102" s="20" t="str">
        <f t="shared" si="14"/>
        <v/>
      </c>
      <c r="L102" s="7" t="str">
        <f t="shared" si="15"/>
        <v/>
      </c>
    </row>
    <row r="103" spans="1:12" x14ac:dyDescent="0.15">
      <c r="A103" s="8" t="str">
        <f>IF(ISNUMBER('Race 1'!A103),'Race 1'!A103,"")</f>
        <v/>
      </c>
      <c r="B103" s="18" t="str">
        <f>IF(ISNUMBER('Race 1'!A103),'Race 1'!B103,"")</f>
        <v/>
      </c>
      <c r="C103" s="7" t="str">
        <f>IF(ISNUMBER('Race 1'!A103),'Race 1'!C103&amp;" "&amp;'Race 1'!D103,"")</f>
        <v/>
      </c>
      <c r="D103" s="7" t="str">
        <f>IF(ISNUMBER('Race 1'!A103),'Race 1'!G103,"")</f>
        <v/>
      </c>
      <c r="E103" s="7" t="str">
        <f>IF(ISNUMBER('Race 1'!A103),'Race 1'!I103,"")</f>
        <v/>
      </c>
      <c r="F103" s="7" t="str">
        <f>IF(ISNUMBER('Race 1'!A103),'Race 1'!H103,"")</f>
        <v/>
      </c>
      <c r="G103" s="13" t="str">
        <f>IF(ISNUMBER('Race 1'!A103),'Race 1'!O103/60,"")</f>
        <v/>
      </c>
      <c r="H103" s="19" t="str">
        <f>IF(A103="","",IF(E103="Men",VLOOKUP(F103,'Time trial standards'!A$3:B$82,2,FALSE),VLOOKUP(F103,'Time trial standards'!A$3:C$82,3,FALSE)))</f>
        <v/>
      </c>
      <c r="I103" s="15" t="str">
        <f t="shared" si="12"/>
        <v/>
      </c>
      <c r="J103" s="15" t="str">
        <f t="shared" si="13"/>
        <v/>
      </c>
      <c r="K103" s="20" t="str">
        <f t="shared" si="14"/>
        <v/>
      </c>
      <c r="L103" s="7" t="str">
        <f t="shared" si="15"/>
        <v/>
      </c>
    </row>
    <row r="104" spans="1:12" x14ac:dyDescent="0.15">
      <c r="A104" s="8" t="str">
        <f>IF(ISNUMBER('Race 1'!A104),'Race 1'!A104,"")</f>
        <v/>
      </c>
      <c r="B104" s="18" t="str">
        <f>IF(ISNUMBER('Race 1'!A104),'Race 1'!B104,"")</f>
        <v/>
      </c>
      <c r="C104" s="7" t="str">
        <f>IF(ISNUMBER('Race 1'!A104),'Race 1'!C104&amp;" "&amp;'Race 1'!D104,"")</f>
        <v/>
      </c>
      <c r="D104" s="7" t="str">
        <f>IF(ISNUMBER('Race 1'!A104),'Race 1'!G104,"")</f>
        <v/>
      </c>
      <c r="E104" s="7" t="str">
        <f>IF(ISNUMBER('Race 1'!A104),'Race 1'!I104,"")</f>
        <v/>
      </c>
      <c r="F104" s="7" t="str">
        <f>IF(ISNUMBER('Race 1'!A104),'Race 1'!H104,"")</f>
        <v/>
      </c>
      <c r="G104" s="13" t="str">
        <f>IF(ISNUMBER('Race 1'!A104),'Race 1'!O104/60,"")</f>
        <v/>
      </c>
      <c r="H104" s="19" t="str">
        <f>IF(A104="","",IF(E104="Men",VLOOKUP(F104,'Time trial standards'!A$3:B$82,2,FALSE),VLOOKUP(F104,'Time trial standards'!A$3:C$82,3,FALSE)))</f>
        <v/>
      </c>
      <c r="I104" s="15" t="str">
        <f t="shared" si="12"/>
        <v/>
      </c>
      <c r="J104" s="15" t="str">
        <f t="shared" si="13"/>
        <v/>
      </c>
      <c r="K104" s="20" t="str">
        <f t="shared" si="14"/>
        <v/>
      </c>
      <c r="L104" s="7" t="str">
        <f t="shared" si="15"/>
        <v/>
      </c>
    </row>
    <row r="105" spans="1:12" x14ac:dyDescent="0.15">
      <c r="A105" s="8" t="str">
        <f>IF(ISNUMBER('Race 1'!A105),'Race 1'!A105,"")</f>
        <v/>
      </c>
      <c r="B105" s="18" t="str">
        <f>IF(ISNUMBER('Race 1'!A105),'Race 1'!B105,"")</f>
        <v/>
      </c>
      <c r="C105" s="7" t="str">
        <f>IF(ISNUMBER('Race 1'!A105),'Race 1'!C105&amp;" "&amp;'Race 1'!D105,"")</f>
        <v/>
      </c>
      <c r="D105" s="7" t="str">
        <f>IF(ISNUMBER('Race 1'!A105),'Race 1'!G105,"")</f>
        <v/>
      </c>
      <c r="E105" s="7" t="str">
        <f>IF(ISNUMBER('Race 1'!A105),'Race 1'!I105,"")</f>
        <v/>
      </c>
      <c r="F105" s="7" t="str">
        <f>IF(ISNUMBER('Race 1'!A105),'Race 1'!H105,"")</f>
        <v/>
      </c>
      <c r="G105" s="13" t="str">
        <f>IF(ISNUMBER('Race 1'!A105),'Race 1'!O105/60,"")</f>
        <v/>
      </c>
      <c r="H105" s="19" t="str">
        <f>IF(A105="","",IF(E105="Men",VLOOKUP(F105,'Time trial standards'!A$3:B$82,2,FALSE),VLOOKUP(F105,'Time trial standards'!A$3:C$82,3,FALSE)))</f>
        <v/>
      </c>
      <c r="I105" s="15" t="str">
        <f t="shared" si="12"/>
        <v/>
      </c>
      <c r="J105" s="15" t="str">
        <f t="shared" si="13"/>
        <v/>
      </c>
      <c r="K105" s="20" t="str">
        <f t="shared" si="14"/>
        <v/>
      </c>
      <c r="L105" s="7" t="str">
        <f t="shared" si="15"/>
        <v/>
      </c>
    </row>
    <row r="106" spans="1:12" x14ac:dyDescent="0.15">
      <c r="A106" s="8" t="str">
        <f>IF(ISNUMBER('Race 1'!A106),'Race 1'!A106,"")</f>
        <v/>
      </c>
      <c r="B106" s="18" t="str">
        <f>IF(ISNUMBER('Race 1'!A106),'Race 1'!B106,"")</f>
        <v/>
      </c>
      <c r="C106" s="7" t="str">
        <f>IF(ISNUMBER('Race 1'!A106),'Race 1'!C106&amp;" "&amp;'Race 1'!D106,"")</f>
        <v/>
      </c>
      <c r="D106" s="7" t="str">
        <f>IF(ISNUMBER('Race 1'!A106),'Race 1'!G106,"")</f>
        <v/>
      </c>
      <c r="E106" s="7" t="str">
        <f>IF(ISNUMBER('Race 1'!A106),'Race 1'!I106,"")</f>
        <v/>
      </c>
      <c r="F106" s="7" t="str">
        <f>IF(ISNUMBER('Race 1'!A106),'Race 1'!H106,"")</f>
        <v/>
      </c>
      <c r="G106" s="13" t="str">
        <f>IF(ISNUMBER('Race 1'!A106),'Race 1'!O106/60,"")</f>
        <v/>
      </c>
      <c r="H106" s="19" t="str">
        <f>IF(A106="","",IF(E106="Men",VLOOKUP(F106,'Time trial standards'!A$3:B$82,2,FALSE),VLOOKUP(F106,'Time trial standards'!A$3:C$82,3,FALSE)))</f>
        <v/>
      </c>
      <c r="I106" s="15" t="str">
        <f t="shared" si="12"/>
        <v/>
      </c>
      <c r="J106" s="15" t="str">
        <f t="shared" si="13"/>
        <v/>
      </c>
      <c r="K106" s="20" t="str">
        <f t="shared" si="14"/>
        <v/>
      </c>
      <c r="L106" s="7" t="str">
        <f t="shared" si="15"/>
        <v/>
      </c>
    </row>
    <row r="107" spans="1:12" x14ac:dyDescent="0.15">
      <c r="A107" s="8" t="str">
        <f>IF(ISNUMBER('Race 1'!A107),'Race 1'!A107,"")</f>
        <v/>
      </c>
      <c r="B107" s="18" t="str">
        <f>IF(ISNUMBER('Race 1'!A107),'Race 1'!B107,"")</f>
        <v/>
      </c>
      <c r="C107" s="7" t="str">
        <f>IF(ISNUMBER('Race 1'!A107),'Race 1'!C107&amp;" "&amp;'Race 1'!D107,"")</f>
        <v/>
      </c>
      <c r="D107" s="7" t="str">
        <f>IF(ISNUMBER('Race 1'!A107),'Race 1'!G107,"")</f>
        <v/>
      </c>
      <c r="E107" s="7" t="str">
        <f>IF(ISNUMBER('Race 1'!A107),'Race 1'!I107,"")</f>
        <v/>
      </c>
      <c r="F107" s="7" t="str">
        <f>IF(ISNUMBER('Race 1'!A107),'Race 1'!H107,"")</f>
        <v/>
      </c>
      <c r="G107" s="13" t="str">
        <f>IF(ISNUMBER('Race 1'!A107),'Race 1'!O107/60,"")</f>
        <v/>
      </c>
      <c r="H107" s="19" t="str">
        <f>IF(A107="","",IF(E107="Men",VLOOKUP(F107,'Time trial standards'!A$3:B$82,2,FALSE),VLOOKUP(F107,'Time trial standards'!A$3:C$82,3,FALSE)))</f>
        <v/>
      </c>
      <c r="I107" s="15" t="str">
        <f t="shared" si="12"/>
        <v/>
      </c>
      <c r="J107" s="15" t="str">
        <f t="shared" si="13"/>
        <v/>
      </c>
      <c r="K107" s="20" t="str">
        <f t="shared" si="14"/>
        <v/>
      </c>
      <c r="L107" s="7" t="str">
        <f t="shared" si="15"/>
        <v/>
      </c>
    </row>
    <row r="108" spans="1:12" x14ac:dyDescent="0.15">
      <c r="A108" s="8" t="str">
        <f>IF(ISNUMBER('Race 1'!A108),'Race 1'!A108,"")</f>
        <v/>
      </c>
      <c r="B108" s="18" t="str">
        <f>IF(ISNUMBER('Race 1'!A108),'Race 1'!B108,"")</f>
        <v/>
      </c>
      <c r="C108" s="7" t="str">
        <f>IF(ISNUMBER('Race 1'!A108),'Race 1'!C108&amp;" "&amp;'Race 1'!D108,"")</f>
        <v/>
      </c>
      <c r="D108" s="7" t="str">
        <f>IF(ISNUMBER('Race 1'!A108),'Race 1'!G108,"")</f>
        <v/>
      </c>
      <c r="E108" s="7" t="str">
        <f>IF(ISNUMBER('Race 1'!A108),'Race 1'!I108,"")</f>
        <v/>
      </c>
      <c r="F108" s="7" t="str">
        <f>IF(ISNUMBER('Race 1'!A108),'Race 1'!H108,"")</f>
        <v/>
      </c>
      <c r="G108" s="13" t="str">
        <f>IF(ISNUMBER('Race 1'!A108),'Race 1'!O108/60,"")</f>
        <v/>
      </c>
      <c r="H108" s="19" t="str">
        <f>IF(A108="","",IF(E108="Men",VLOOKUP(F108,'Time trial standards'!A$3:B$82,2,FALSE),VLOOKUP(F108,'Time trial standards'!A$3:C$82,3,FALSE)))</f>
        <v/>
      </c>
      <c r="I108" s="15" t="str">
        <f t="shared" si="12"/>
        <v/>
      </c>
      <c r="J108" s="15" t="str">
        <f t="shared" si="13"/>
        <v/>
      </c>
      <c r="K108" s="20" t="str">
        <f t="shared" si="14"/>
        <v/>
      </c>
      <c r="L108" s="7" t="str">
        <f t="shared" si="15"/>
        <v/>
      </c>
    </row>
    <row r="109" spans="1:12" x14ac:dyDescent="0.15">
      <c r="A109" s="8" t="str">
        <f>IF(ISNUMBER('Race 1'!A109),'Race 1'!A109,"")</f>
        <v/>
      </c>
      <c r="B109" s="18" t="str">
        <f>IF(ISNUMBER('Race 1'!A109),'Race 1'!B109,"")</f>
        <v/>
      </c>
      <c r="C109" s="7" t="str">
        <f>IF(ISNUMBER('Race 1'!A109),'Race 1'!C109&amp;" "&amp;'Race 1'!D109,"")</f>
        <v/>
      </c>
      <c r="D109" s="7" t="str">
        <f>IF(ISNUMBER('Race 1'!A109),'Race 1'!G109,"")</f>
        <v/>
      </c>
      <c r="E109" s="7" t="str">
        <f>IF(ISNUMBER('Race 1'!A109),'Race 1'!I109,"")</f>
        <v/>
      </c>
      <c r="F109" s="7" t="str">
        <f>IF(ISNUMBER('Race 1'!A109),'Race 1'!H109,"")</f>
        <v/>
      </c>
      <c r="G109" s="13" t="str">
        <f>IF(ISNUMBER('Race 1'!A109),'Race 1'!O109/60,"")</f>
        <v/>
      </c>
      <c r="H109" s="19" t="str">
        <f>IF(A109="","",IF(E109="Men",VLOOKUP(F109,'Time trial standards'!A$3:B$82,2,FALSE),VLOOKUP(F109,'Time trial standards'!A$3:C$82,3,FALSE)))</f>
        <v/>
      </c>
      <c r="I109" s="15" t="str">
        <f t="shared" si="12"/>
        <v/>
      </c>
      <c r="J109" s="15" t="str">
        <f t="shared" si="13"/>
        <v/>
      </c>
      <c r="K109" s="20" t="str">
        <f t="shared" si="14"/>
        <v/>
      </c>
      <c r="L109" s="7" t="str">
        <f t="shared" si="15"/>
        <v/>
      </c>
    </row>
    <row r="110" spans="1:12" x14ac:dyDescent="0.15">
      <c r="A110" s="8" t="str">
        <f>IF(ISNUMBER('Race 1'!A110),'Race 1'!A110,"")</f>
        <v/>
      </c>
      <c r="B110" s="18" t="str">
        <f>IF(ISNUMBER('Race 1'!A110),'Race 1'!B110,"")</f>
        <v/>
      </c>
      <c r="C110" s="7" t="str">
        <f>IF(ISNUMBER('Race 1'!A110),'Race 1'!C110&amp;" "&amp;'Race 1'!D110,"")</f>
        <v/>
      </c>
      <c r="D110" s="7" t="str">
        <f>IF(ISNUMBER('Race 1'!A110),'Race 1'!G110,"")</f>
        <v/>
      </c>
      <c r="E110" s="7" t="str">
        <f>IF(ISNUMBER('Race 1'!A110),'Race 1'!I110,"")</f>
        <v/>
      </c>
      <c r="F110" s="7" t="str">
        <f>IF(ISNUMBER('Race 1'!A110),'Race 1'!H110,"")</f>
        <v/>
      </c>
      <c r="G110" s="13" t="str">
        <f>IF(ISNUMBER('Race 1'!A110),'Race 1'!O110/60,"")</f>
        <v/>
      </c>
      <c r="H110" s="19" t="str">
        <f>IF(A110="","",IF(E110="Men",VLOOKUP(F110,'Time trial standards'!A$3:B$82,2,FALSE),VLOOKUP(F110,'Time trial standards'!A$3:C$82,3,FALSE)))</f>
        <v/>
      </c>
      <c r="I110" s="15" t="str">
        <f t="shared" si="12"/>
        <v/>
      </c>
      <c r="J110" s="15" t="str">
        <f t="shared" si="13"/>
        <v/>
      </c>
      <c r="K110" s="20" t="str">
        <f t="shared" si="14"/>
        <v/>
      </c>
      <c r="L110" s="7" t="str">
        <f t="shared" si="15"/>
        <v/>
      </c>
    </row>
    <row r="111" spans="1:12" x14ac:dyDescent="0.15">
      <c r="A111" s="8" t="str">
        <f>IF(ISNUMBER('Race 1'!A111),'Race 1'!A111,"")</f>
        <v/>
      </c>
      <c r="B111" s="18" t="str">
        <f>IF(ISNUMBER('Race 1'!A111),'Race 1'!B111,"")</f>
        <v/>
      </c>
      <c r="C111" s="7" t="str">
        <f>IF(ISNUMBER('Race 1'!A111),'Race 1'!C111&amp;" "&amp;'Race 1'!D111,"")</f>
        <v/>
      </c>
      <c r="D111" s="7" t="str">
        <f>IF(ISNUMBER('Race 1'!A111),'Race 1'!G111,"")</f>
        <v/>
      </c>
      <c r="E111" s="7" t="str">
        <f>IF(ISNUMBER('Race 1'!A111),'Race 1'!I111,"")</f>
        <v/>
      </c>
      <c r="F111" s="7" t="str">
        <f>IF(ISNUMBER('Race 1'!A111),'Race 1'!H111,"")</f>
        <v/>
      </c>
      <c r="G111" s="13" t="str">
        <f>IF(ISNUMBER('Race 1'!A111),'Race 1'!O111/60,"")</f>
        <v/>
      </c>
      <c r="H111" s="19" t="str">
        <f>IF(A111="","",IF(E111="Men",VLOOKUP(F111,'Time trial standards'!A$3:B$82,2,FALSE),VLOOKUP(F111,'Time trial standards'!A$3:C$82,3,FALSE)))</f>
        <v/>
      </c>
      <c r="I111" s="15" t="str">
        <f t="shared" si="12"/>
        <v/>
      </c>
      <c r="J111" s="15" t="str">
        <f t="shared" si="13"/>
        <v/>
      </c>
      <c r="K111" s="20" t="str">
        <f t="shared" si="14"/>
        <v/>
      </c>
      <c r="L111" s="7" t="str">
        <f t="shared" si="15"/>
        <v/>
      </c>
    </row>
    <row r="112" spans="1:12" x14ac:dyDescent="0.15">
      <c r="A112" s="8" t="str">
        <f>IF(ISNUMBER('Race 1'!A112),'Race 1'!A112,"")</f>
        <v/>
      </c>
      <c r="B112" s="18" t="str">
        <f>IF(ISNUMBER('Race 1'!A112),'Race 1'!B112,"")</f>
        <v/>
      </c>
      <c r="C112" s="7" t="str">
        <f>IF(ISNUMBER('Race 1'!A112),'Race 1'!C112&amp;" "&amp;'Race 1'!D112,"")</f>
        <v/>
      </c>
      <c r="D112" s="7" t="str">
        <f>IF(ISNUMBER('Race 1'!A112),'Race 1'!G112,"")</f>
        <v/>
      </c>
      <c r="E112" s="7" t="str">
        <f>IF(ISNUMBER('Race 1'!A112),'Race 1'!I112,"")</f>
        <v/>
      </c>
      <c r="F112" s="7" t="str">
        <f>IF(ISNUMBER('Race 1'!A112),'Race 1'!H112,"")</f>
        <v/>
      </c>
      <c r="G112" s="13" t="str">
        <f>IF(ISNUMBER('Race 1'!A112),'Race 1'!O112/60,"")</f>
        <v/>
      </c>
      <c r="H112" s="19" t="str">
        <f>IF(A112="","",IF(E112="Men",VLOOKUP(F112,'Time trial standards'!A$3:B$82,2,FALSE),VLOOKUP(F112,'Time trial standards'!A$3:C$82,3,FALSE)))</f>
        <v/>
      </c>
      <c r="I112" s="15" t="str">
        <f t="shared" si="12"/>
        <v/>
      </c>
      <c r="J112" s="15" t="str">
        <f t="shared" si="13"/>
        <v/>
      </c>
      <c r="K112" s="20" t="str">
        <f t="shared" si="14"/>
        <v/>
      </c>
      <c r="L112" s="7" t="str">
        <f t="shared" si="15"/>
        <v/>
      </c>
    </row>
    <row r="113" spans="1:12" x14ac:dyDescent="0.15">
      <c r="A113" s="8" t="str">
        <f>IF(ISNUMBER('Race 1'!A113),'Race 1'!A113,"")</f>
        <v/>
      </c>
      <c r="B113" s="18" t="str">
        <f>IF(ISNUMBER('Race 1'!A113),'Race 1'!B113,"")</f>
        <v/>
      </c>
      <c r="C113" s="7" t="str">
        <f>IF(ISNUMBER('Race 1'!A113),'Race 1'!C113&amp;" "&amp;'Race 1'!D113,"")</f>
        <v/>
      </c>
      <c r="D113" s="7" t="str">
        <f>IF(ISNUMBER('Race 1'!A113),'Race 1'!G113,"")</f>
        <v/>
      </c>
      <c r="E113" s="7" t="str">
        <f>IF(ISNUMBER('Race 1'!A113),'Race 1'!I113,"")</f>
        <v/>
      </c>
      <c r="F113" s="7" t="str">
        <f>IF(ISNUMBER('Race 1'!A113),'Race 1'!H113,"")</f>
        <v/>
      </c>
      <c r="G113" s="13" t="str">
        <f>IF(ISNUMBER('Race 1'!A113),'Race 1'!O113/60,"")</f>
        <v/>
      </c>
      <c r="H113" s="19" t="str">
        <f>IF(A113="","",IF(E113="Men",VLOOKUP(F113,'Time trial standards'!A$3:B$82,2,FALSE),VLOOKUP(F113,'Time trial standards'!A$3:C$82,3,FALSE)))</f>
        <v/>
      </c>
      <c r="I113" s="15" t="str">
        <f t="shared" si="12"/>
        <v/>
      </c>
      <c r="J113" s="15" t="str">
        <f t="shared" si="13"/>
        <v/>
      </c>
      <c r="K113" s="20" t="str">
        <f t="shared" si="14"/>
        <v/>
      </c>
      <c r="L113" s="7" t="str">
        <f t="shared" si="15"/>
        <v/>
      </c>
    </row>
    <row r="114" spans="1:12" x14ac:dyDescent="0.15">
      <c r="A114" s="8" t="str">
        <f>IF(ISNUMBER('Race 1'!A114),'Race 1'!A114,"")</f>
        <v/>
      </c>
      <c r="B114" s="18" t="str">
        <f>IF(ISNUMBER('Race 1'!A114),'Race 1'!B114,"")</f>
        <v/>
      </c>
      <c r="C114" s="7" t="str">
        <f>IF(ISNUMBER('Race 1'!A114),'Race 1'!C114&amp;" "&amp;'Race 1'!D114,"")</f>
        <v/>
      </c>
      <c r="D114" s="7" t="str">
        <f>IF(ISNUMBER('Race 1'!A114),'Race 1'!G114,"")</f>
        <v/>
      </c>
      <c r="E114" s="7" t="str">
        <f>IF(ISNUMBER('Race 1'!A114),'Race 1'!I114,"")</f>
        <v/>
      </c>
      <c r="F114" s="7" t="str">
        <f>IF(ISNUMBER('Race 1'!A114),'Race 1'!H114,"")</f>
        <v/>
      </c>
      <c r="G114" s="13" t="str">
        <f>IF(ISNUMBER('Race 1'!A114),'Race 1'!O114/60,"")</f>
        <v/>
      </c>
      <c r="H114" s="19" t="str">
        <f>IF(A114="","",IF(E114="Men",VLOOKUP(F114,'Time trial standards'!A$3:B$82,2,FALSE),VLOOKUP(F114,'Time trial standards'!A$3:C$82,3,FALSE)))</f>
        <v/>
      </c>
      <c r="I114" s="15" t="str">
        <f t="shared" si="12"/>
        <v/>
      </c>
      <c r="J114" s="15" t="str">
        <f t="shared" si="13"/>
        <v/>
      </c>
      <c r="K114" s="20" t="str">
        <f t="shared" si="14"/>
        <v/>
      </c>
      <c r="L114" s="7" t="str">
        <f t="shared" si="15"/>
        <v/>
      </c>
    </row>
    <row r="115" spans="1:12" x14ac:dyDescent="0.15">
      <c r="A115" s="8" t="str">
        <f>IF(ISNUMBER('Race 1'!A115),'Race 1'!A115,"")</f>
        <v/>
      </c>
      <c r="B115" s="18" t="str">
        <f>IF(ISNUMBER('Race 1'!A115),'Race 1'!B115,"")</f>
        <v/>
      </c>
      <c r="C115" s="7" t="str">
        <f>IF(ISNUMBER('Race 1'!A115),'Race 1'!C115&amp;" "&amp;'Race 1'!D115,"")</f>
        <v/>
      </c>
      <c r="D115" s="7" t="str">
        <f>IF(ISNUMBER('Race 1'!A115),'Race 1'!G115,"")</f>
        <v/>
      </c>
      <c r="E115" s="7" t="str">
        <f>IF(ISNUMBER('Race 1'!A115),'Race 1'!I115,"")</f>
        <v/>
      </c>
      <c r="F115" s="7" t="str">
        <f>IF(ISNUMBER('Race 1'!A115),'Race 1'!H115,"")</f>
        <v/>
      </c>
      <c r="G115" s="13" t="str">
        <f>IF(ISNUMBER('Race 1'!A115),'Race 1'!O115/60,"")</f>
        <v/>
      </c>
      <c r="H115" s="19" t="str">
        <f>IF(A115="","",IF(E115="Men",VLOOKUP(F115,'Time trial standards'!A$3:B$82,2,FALSE),VLOOKUP(F115,'Time trial standards'!A$3:C$82,3,FALSE)))</f>
        <v/>
      </c>
      <c r="I115" s="15" t="str">
        <f t="shared" si="12"/>
        <v/>
      </c>
      <c r="J115" s="15" t="str">
        <f t="shared" si="13"/>
        <v/>
      </c>
      <c r="K115" s="20" t="str">
        <f t="shared" si="14"/>
        <v/>
      </c>
      <c r="L115" s="7" t="str">
        <f t="shared" si="15"/>
        <v/>
      </c>
    </row>
    <row r="116" spans="1:12" x14ac:dyDescent="0.15">
      <c r="A116" s="8" t="str">
        <f>IF(ISNUMBER('Race 1'!A116),'Race 1'!A116,"")</f>
        <v/>
      </c>
      <c r="B116" s="18" t="str">
        <f>IF(ISNUMBER('Race 1'!A116),'Race 1'!B116,"")</f>
        <v/>
      </c>
      <c r="C116" s="7" t="str">
        <f>IF(ISNUMBER('Race 1'!A116),'Race 1'!C116&amp;" "&amp;'Race 1'!D116,"")</f>
        <v/>
      </c>
      <c r="D116" s="7" t="str">
        <f>IF(ISNUMBER('Race 1'!A116),'Race 1'!G116,"")</f>
        <v/>
      </c>
      <c r="E116" s="7" t="str">
        <f>IF(ISNUMBER('Race 1'!A116),'Race 1'!I116,"")</f>
        <v/>
      </c>
      <c r="F116" s="7" t="str">
        <f>IF(ISNUMBER('Race 1'!A116),'Race 1'!H116,"")</f>
        <v/>
      </c>
      <c r="G116" s="13" t="str">
        <f>IF(ISNUMBER('Race 1'!A116),'Race 1'!O116/60,"")</f>
        <v/>
      </c>
      <c r="H116" s="19" t="str">
        <f>IF(A116="","",IF(E116="Men",VLOOKUP(F116,'Time trial standards'!A$3:B$82,2,FALSE),VLOOKUP(F116,'Time trial standards'!A$3:C$82,3,FALSE)))</f>
        <v/>
      </c>
      <c r="I116" s="15" t="str">
        <f t="shared" si="12"/>
        <v/>
      </c>
      <c r="J116" s="15" t="str">
        <f t="shared" si="13"/>
        <v/>
      </c>
      <c r="K116" s="20" t="str">
        <f t="shared" si="14"/>
        <v/>
      </c>
      <c r="L116" s="7" t="str">
        <f t="shared" si="15"/>
        <v/>
      </c>
    </row>
    <row r="117" spans="1:12" x14ac:dyDescent="0.15">
      <c r="A117" s="8" t="str">
        <f>IF(ISNUMBER('Race 1'!A117),'Race 1'!A117,"")</f>
        <v/>
      </c>
      <c r="B117" s="18" t="str">
        <f>IF(ISNUMBER('Race 1'!A117),'Race 1'!B117,"")</f>
        <v/>
      </c>
      <c r="C117" s="7" t="str">
        <f>IF(ISNUMBER('Race 1'!A117),'Race 1'!C117&amp;" "&amp;'Race 1'!D117,"")</f>
        <v/>
      </c>
      <c r="D117" s="7" t="str">
        <f>IF(ISNUMBER('Race 1'!A117),'Race 1'!G117,"")</f>
        <v/>
      </c>
      <c r="E117" s="7" t="str">
        <f>IF(ISNUMBER('Race 1'!A117),'Race 1'!I117,"")</f>
        <v/>
      </c>
      <c r="F117" s="7" t="str">
        <f>IF(ISNUMBER('Race 1'!A117),'Race 1'!H117,"")</f>
        <v/>
      </c>
      <c r="G117" s="13" t="str">
        <f>IF(ISNUMBER('Race 1'!A117),'Race 1'!O117/60,"")</f>
        <v/>
      </c>
      <c r="H117" s="19" t="str">
        <f>IF(A117="","",IF(E117="Men",VLOOKUP(F117,'Time trial standards'!A$3:B$82,2,FALSE),VLOOKUP(F117,'Time trial standards'!A$3:C$82,3,FALSE)))</f>
        <v/>
      </c>
      <c r="I117" s="15" t="str">
        <f t="shared" si="12"/>
        <v/>
      </c>
      <c r="J117" s="15" t="str">
        <f t="shared" si="13"/>
        <v/>
      </c>
      <c r="K117" s="20" t="str">
        <f t="shared" si="14"/>
        <v/>
      </c>
      <c r="L117" s="7" t="str">
        <f t="shared" si="15"/>
        <v/>
      </c>
    </row>
    <row r="118" spans="1:12" x14ac:dyDescent="0.15">
      <c r="A118" s="8" t="str">
        <f>IF(ISNUMBER('Race 1'!A118),'Race 1'!A118,"")</f>
        <v/>
      </c>
      <c r="B118" s="18" t="str">
        <f>IF(ISNUMBER('Race 1'!A118),'Race 1'!B118,"")</f>
        <v/>
      </c>
      <c r="C118" s="7" t="str">
        <f>IF(ISNUMBER('Race 1'!A118),'Race 1'!C118&amp;" "&amp;'Race 1'!D118,"")</f>
        <v/>
      </c>
      <c r="D118" s="7" t="str">
        <f>IF(ISNUMBER('Race 1'!A118),'Race 1'!G118,"")</f>
        <v/>
      </c>
      <c r="E118" s="7" t="str">
        <f>IF(ISNUMBER('Race 1'!A118),'Race 1'!I118,"")</f>
        <v/>
      </c>
      <c r="F118" s="7" t="str">
        <f>IF(ISNUMBER('Race 1'!A118),'Race 1'!H118,"")</f>
        <v/>
      </c>
      <c r="G118" s="13" t="str">
        <f>IF(ISNUMBER('Race 1'!A118),'Race 1'!O118/60,"")</f>
        <v/>
      </c>
      <c r="H118" s="19" t="str">
        <f>IF(A118="","",IF(E118="Men",VLOOKUP(F118,'Time trial standards'!A$3:B$82,2,FALSE),VLOOKUP(F118,'Time trial standards'!A$3:C$82,3,FALSE)))</f>
        <v/>
      </c>
      <c r="I118" s="15" t="str">
        <f t="shared" si="12"/>
        <v/>
      </c>
      <c r="J118" s="15" t="str">
        <f t="shared" si="13"/>
        <v/>
      </c>
      <c r="K118" s="20" t="str">
        <f t="shared" si="14"/>
        <v/>
      </c>
      <c r="L118" s="7" t="str">
        <f t="shared" si="15"/>
        <v/>
      </c>
    </row>
    <row r="119" spans="1:12" x14ac:dyDescent="0.15">
      <c r="A119" s="8" t="str">
        <f>IF(ISNUMBER('Race 1'!A119),'Race 1'!A119,"")</f>
        <v/>
      </c>
      <c r="B119" s="18" t="str">
        <f>IF(ISNUMBER('Race 1'!A119),'Race 1'!B119,"")</f>
        <v/>
      </c>
      <c r="C119" s="7" t="str">
        <f>IF(ISNUMBER('Race 1'!A119),'Race 1'!C119&amp;" "&amp;'Race 1'!D119,"")</f>
        <v/>
      </c>
      <c r="D119" s="7" t="str">
        <f>IF(ISNUMBER('Race 1'!A119),'Race 1'!G119,"")</f>
        <v/>
      </c>
      <c r="E119" s="7" t="str">
        <f>IF(ISNUMBER('Race 1'!A119),'Race 1'!I119,"")</f>
        <v/>
      </c>
      <c r="F119" s="7" t="str">
        <f>IF(ISNUMBER('Race 1'!A119),'Race 1'!H119,"")</f>
        <v/>
      </c>
      <c r="G119" s="13" t="str">
        <f>IF(ISNUMBER('Race 1'!A119),'Race 1'!O119/60,"")</f>
        <v/>
      </c>
      <c r="H119" s="19" t="str">
        <f>IF(A119="","",IF(E119="Men",VLOOKUP(F119,'Time trial standards'!A$3:B$82,2,FALSE),VLOOKUP(F119,'Time trial standards'!A$3:C$82,3,FALSE)))</f>
        <v/>
      </c>
      <c r="I119" s="15" t="str">
        <f t="shared" si="12"/>
        <v/>
      </c>
      <c r="J119" s="15" t="str">
        <f t="shared" si="13"/>
        <v/>
      </c>
      <c r="K119" s="20" t="str">
        <f t="shared" si="14"/>
        <v/>
      </c>
      <c r="L119" s="7" t="str">
        <f t="shared" si="15"/>
        <v/>
      </c>
    </row>
    <row r="120" spans="1:12" x14ac:dyDescent="0.15">
      <c r="A120" s="8" t="str">
        <f>IF(ISNUMBER('Race 1'!A120),'Race 1'!A120,"")</f>
        <v/>
      </c>
      <c r="B120" s="18" t="str">
        <f>IF(ISNUMBER('Race 1'!A120),'Race 1'!B120,"")</f>
        <v/>
      </c>
      <c r="C120" s="7" t="str">
        <f>IF(ISNUMBER('Race 1'!A120),'Race 1'!C120&amp;" "&amp;'Race 1'!D120,"")</f>
        <v/>
      </c>
      <c r="D120" s="7" t="str">
        <f>IF(ISNUMBER('Race 1'!A120),'Race 1'!G120,"")</f>
        <v/>
      </c>
      <c r="E120" s="7" t="str">
        <f>IF(ISNUMBER('Race 1'!A120),'Race 1'!I120,"")</f>
        <v/>
      </c>
      <c r="F120" s="7" t="str">
        <f>IF(ISNUMBER('Race 1'!A120),'Race 1'!H120,"")</f>
        <v/>
      </c>
      <c r="G120" s="13" t="str">
        <f>IF(ISNUMBER('Race 1'!A120),'Race 1'!O120/60,"")</f>
        <v/>
      </c>
      <c r="H120" s="19" t="str">
        <f>IF(A120="","",IF(E120="Men",VLOOKUP(F120,'Time trial standards'!A$3:B$82,2,FALSE),VLOOKUP(F120,'Time trial standards'!A$3:C$82,3,FALSE)))</f>
        <v/>
      </c>
      <c r="I120" s="15" t="str">
        <f t="shared" si="12"/>
        <v/>
      </c>
      <c r="J120" s="15" t="str">
        <f t="shared" si="13"/>
        <v/>
      </c>
      <c r="K120" s="20" t="str">
        <f t="shared" si="14"/>
        <v/>
      </c>
      <c r="L120" s="7" t="str">
        <f t="shared" si="15"/>
        <v/>
      </c>
    </row>
    <row r="121" spans="1:12" x14ac:dyDescent="0.15">
      <c r="A121" s="8" t="str">
        <f>IF(ISNUMBER('Race 1'!A121),'Race 1'!A121,"")</f>
        <v/>
      </c>
      <c r="B121" s="18" t="str">
        <f>IF(ISNUMBER('Race 1'!A121),'Race 1'!B121,"")</f>
        <v/>
      </c>
      <c r="C121" s="7" t="str">
        <f>IF(ISNUMBER('Race 1'!A121),'Race 1'!C121&amp;" "&amp;'Race 1'!D121,"")</f>
        <v/>
      </c>
      <c r="D121" s="7" t="str">
        <f>IF(ISNUMBER('Race 1'!A121),'Race 1'!G121,"")</f>
        <v/>
      </c>
      <c r="E121" s="7" t="str">
        <f>IF(ISNUMBER('Race 1'!A121),'Race 1'!I121,"")</f>
        <v/>
      </c>
      <c r="F121" s="7" t="str">
        <f>IF(ISNUMBER('Race 1'!A121),'Race 1'!H121,"")</f>
        <v/>
      </c>
      <c r="G121" s="13" t="str">
        <f>IF(ISNUMBER('Race 1'!A121),'Race 1'!O121/60,"")</f>
        <v/>
      </c>
      <c r="H121" s="19" t="str">
        <f>IF(A121="","",IF(E121="Men",VLOOKUP(F121,'Time trial standards'!A$3:B$82,2,FALSE),VLOOKUP(F121,'Time trial standards'!A$3:C$82,3,FALSE)))</f>
        <v/>
      </c>
      <c r="I121" s="15" t="str">
        <f t="shared" si="12"/>
        <v/>
      </c>
      <c r="J121" s="15" t="str">
        <f t="shared" si="13"/>
        <v/>
      </c>
      <c r="K121" s="20" t="str">
        <f t="shared" si="14"/>
        <v/>
      </c>
      <c r="L121" s="7" t="str">
        <f t="shared" si="15"/>
        <v/>
      </c>
    </row>
    <row r="122" spans="1:12" x14ac:dyDescent="0.15">
      <c r="A122" s="8" t="str">
        <f>IF(ISNUMBER('Race 1'!A122),'Race 1'!A122,"")</f>
        <v/>
      </c>
      <c r="B122" s="18" t="str">
        <f>IF(ISNUMBER('Race 1'!A122),'Race 1'!B122,"")</f>
        <v/>
      </c>
      <c r="C122" s="7" t="str">
        <f>IF(ISNUMBER('Race 1'!A122),'Race 1'!C122&amp;" "&amp;'Race 1'!D122,"")</f>
        <v/>
      </c>
      <c r="D122" s="7" t="str">
        <f>IF(ISNUMBER('Race 1'!A122),'Race 1'!G122,"")</f>
        <v/>
      </c>
      <c r="E122" s="7" t="str">
        <f>IF(ISNUMBER('Race 1'!A122),'Race 1'!I122,"")</f>
        <v/>
      </c>
      <c r="F122" s="7" t="str">
        <f>IF(ISNUMBER('Race 1'!A122),'Race 1'!H122,"")</f>
        <v/>
      </c>
      <c r="G122" s="13" t="str">
        <f>IF(ISNUMBER('Race 1'!A122),'Race 1'!O122/60,"")</f>
        <v/>
      </c>
      <c r="H122" s="19" t="str">
        <f>IF(A122="","",IF(E122="Men",VLOOKUP(F122,'Time trial standards'!A$3:B$82,2,FALSE),VLOOKUP(F122,'Time trial standards'!A$3:C$82,3,FALSE)))</f>
        <v/>
      </c>
      <c r="I122" s="15" t="str">
        <f t="shared" si="12"/>
        <v/>
      </c>
      <c r="J122" s="15" t="str">
        <f t="shared" si="13"/>
        <v/>
      </c>
      <c r="K122" s="20" t="str">
        <f t="shared" si="14"/>
        <v/>
      </c>
      <c r="L122" s="7" t="str">
        <f t="shared" si="15"/>
        <v/>
      </c>
    </row>
    <row r="123" spans="1:12" x14ac:dyDescent="0.15">
      <c r="A123" s="8" t="str">
        <f>IF(ISNUMBER('Race 1'!A123),'Race 1'!A123,"")</f>
        <v/>
      </c>
      <c r="B123" s="18" t="str">
        <f>IF(ISNUMBER('Race 1'!A123),'Race 1'!B123,"")</f>
        <v/>
      </c>
      <c r="C123" s="7" t="str">
        <f>IF(ISNUMBER('Race 1'!A123),'Race 1'!C123&amp;" "&amp;'Race 1'!D123,"")</f>
        <v/>
      </c>
      <c r="D123" s="7" t="str">
        <f>IF(ISNUMBER('Race 1'!A123),'Race 1'!G123,"")</f>
        <v/>
      </c>
      <c r="E123" s="7" t="str">
        <f>IF(ISNUMBER('Race 1'!A123),'Race 1'!I123,"")</f>
        <v/>
      </c>
      <c r="F123" s="7" t="str">
        <f>IF(ISNUMBER('Race 1'!A123),'Race 1'!H123,"")</f>
        <v/>
      </c>
      <c r="G123" s="13" t="str">
        <f>IF(ISNUMBER('Race 1'!A123),'Race 1'!O123/60,"")</f>
        <v/>
      </c>
      <c r="H123" s="19" t="str">
        <f>IF(A123="","",IF(E123="Men",VLOOKUP(F123,'Time trial standards'!A$3:B$82,2,FALSE),VLOOKUP(F123,'Time trial standards'!A$3:C$82,3,FALSE)))</f>
        <v/>
      </c>
      <c r="I123" s="15" t="str">
        <f t="shared" si="12"/>
        <v/>
      </c>
      <c r="J123" s="15" t="str">
        <f t="shared" si="13"/>
        <v/>
      </c>
      <c r="K123" s="20" t="str">
        <f t="shared" si="14"/>
        <v/>
      </c>
      <c r="L123" s="7" t="str">
        <f t="shared" si="15"/>
        <v/>
      </c>
    </row>
    <row r="124" spans="1:12" x14ac:dyDescent="0.15">
      <c r="A124" s="8" t="str">
        <f>IF(ISNUMBER('Race 1'!A124),'Race 1'!A124,"")</f>
        <v/>
      </c>
      <c r="B124" s="18" t="str">
        <f>IF(ISNUMBER('Race 1'!A124),'Race 1'!B124,"")</f>
        <v/>
      </c>
      <c r="C124" s="7" t="str">
        <f>IF(ISNUMBER('Race 1'!A124),'Race 1'!C124&amp;" "&amp;'Race 1'!D124,"")</f>
        <v/>
      </c>
      <c r="D124" s="7" t="str">
        <f>IF(ISNUMBER('Race 1'!A124),'Race 1'!G124,"")</f>
        <v/>
      </c>
      <c r="E124" s="7" t="str">
        <f>IF(ISNUMBER('Race 1'!A124),'Race 1'!I124,"")</f>
        <v/>
      </c>
      <c r="F124" s="7" t="str">
        <f>IF(ISNUMBER('Race 1'!A124),'Race 1'!H124,"")</f>
        <v/>
      </c>
      <c r="G124" s="13" t="str">
        <f>IF(ISNUMBER('Race 1'!A124),'Race 1'!O124/60,"")</f>
        <v/>
      </c>
      <c r="H124" s="19" t="str">
        <f>IF(A124="","",IF(E124="Men",VLOOKUP(F124,'Time trial standards'!A$3:B$82,2,FALSE),VLOOKUP(F124,'Time trial standards'!A$3:C$82,3,FALSE)))</f>
        <v/>
      </c>
      <c r="I124" s="15" t="str">
        <f t="shared" si="12"/>
        <v/>
      </c>
      <c r="J124" s="15" t="str">
        <f t="shared" si="13"/>
        <v/>
      </c>
      <c r="K124" s="20" t="str">
        <f t="shared" si="14"/>
        <v/>
      </c>
      <c r="L124" s="7" t="str">
        <f t="shared" si="15"/>
        <v/>
      </c>
    </row>
    <row r="125" spans="1:12" x14ac:dyDescent="0.15">
      <c r="A125" s="8" t="str">
        <f>IF(ISNUMBER('Race 1'!A125),'Race 1'!A125,"")</f>
        <v/>
      </c>
      <c r="B125" s="18" t="str">
        <f>IF(ISNUMBER('Race 1'!A125),'Race 1'!B125,"")</f>
        <v/>
      </c>
      <c r="C125" s="7" t="str">
        <f>IF(ISNUMBER('Race 1'!A125),'Race 1'!C125&amp;" "&amp;'Race 1'!D125,"")</f>
        <v/>
      </c>
      <c r="D125" s="7" t="str">
        <f>IF(ISNUMBER('Race 1'!A125),'Race 1'!G125,"")</f>
        <v/>
      </c>
      <c r="E125" s="7" t="str">
        <f>IF(ISNUMBER('Race 1'!A125),'Race 1'!I125,"")</f>
        <v/>
      </c>
      <c r="F125" s="7" t="str">
        <f>IF(ISNUMBER('Race 1'!A125),'Race 1'!H125,"")</f>
        <v/>
      </c>
      <c r="G125" s="13" t="str">
        <f>IF(ISNUMBER('Race 1'!A125),'Race 1'!O125/60,"")</f>
        <v/>
      </c>
      <c r="H125" s="19" t="str">
        <f>IF(A125="","",IF(E125="Men",VLOOKUP(F125,'Time trial standards'!A$3:B$82,2,FALSE),VLOOKUP(F125,'Time trial standards'!A$3:C$82,3,FALSE)))</f>
        <v/>
      </c>
      <c r="I125" s="15" t="str">
        <f t="shared" si="12"/>
        <v/>
      </c>
      <c r="J125" s="15" t="str">
        <f t="shared" si="13"/>
        <v/>
      </c>
      <c r="K125" s="20" t="str">
        <f t="shared" si="14"/>
        <v/>
      </c>
      <c r="L125" s="7" t="str">
        <f t="shared" si="15"/>
        <v/>
      </c>
    </row>
    <row r="126" spans="1:12" x14ac:dyDescent="0.15">
      <c r="A126" s="8" t="str">
        <f>IF(ISNUMBER('Race 1'!A126),'Race 1'!A126,"")</f>
        <v/>
      </c>
      <c r="B126" s="18" t="str">
        <f>IF(ISNUMBER('Race 1'!A126),'Race 1'!B126,"")</f>
        <v/>
      </c>
      <c r="C126" s="7" t="str">
        <f>IF(ISNUMBER('Race 1'!A126),'Race 1'!C126&amp;" "&amp;'Race 1'!D126,"")</f>
        <v/>
      </c>
      <c r="D126" s="7" t="str">
        <f>IF(ISNUMBER('Race 1'!A126),'Race 1'!G126,"")</f>
        <v/>
      </c>
      <c r="E126" s="7" t="str">
        <f>IF(ISNUMBER('Race 1'!A126),'Race 1'!I126,"")</f>
        <v/>
      </c>
      <c r="F126" s="7" t="str">
        <f>IF(ISNUMBER('Race 1'!A126),'Race 1'!H126,"")</f>
        <v/>
      </c>
      <c r="G126" s="13" t="str">
        <f>IF(ISNUMBER('Race 1'!A126),'Race 1'!O126/60,"")</f>
        <v/>
      </c>
      <c r="H126" s="19" t="str">
        <f>IF(A126="","",IF(E126="Men",VLOOKUP(F126,'Time trial standards'!A$3:B$82,2,FALSE),VLOOKUP(F126,'Time trial standards'!A$3:C$82,3,FALSE)))</f>
        <v/>
      </c>
      <c r="I126" s="15" t="str">
        <f t="shared" si="12"/>
        <v/>
      </c>
      <c r="J126" s="15" t="str">
        <f t="shared" si="13"/>
        <v/>
      </c>
      <c r="K126" s="20" t="str">
        <f t="shared" si="14"/>
        <v/>
      </c>
      <c r="L126" s="7" t="str">
        <f t="shared" si="15"/>
        <v/>
      </c>
    </row>
    <row r="127" spans="1:12" x14ac:dyDescent="0.15">
      <c r="A127" s="8" t="str">
        <f>IF(ISNUMBER('Race 1'!A127),'Race 1'!A127,"")</f>
        <v/>
      </c>
      <c r="B127" s="18" t="str">
        <f>IF(ISNUMBER('Race 1'!A127),'Race 1'!B127,"")</f>
        <v/>
      </c>
      <c r="C127" s="7" t="str">
        <f>IF(ISNUMBER('Race 1'!A127),'Race 1'!C127&amp;" "&amp;'Race 1'!D127,"")</f>
        <v/>
      </c>
      <c r="D127" s="7" t="str">
        <f>IF(ISNUMBER('Race 1'!A127),'Race 1'!G127,"")</f>
        <v/>
      </c>
      <c r="E127" s="7" t="str">
        <f>IF(ISNUMBER('Race 1'!A127),'Race 1'!I127,"")</f>
        <v/>
      </c>
      <c r="F127" s="7" t="str">
        <f>IF(ISNUMBER('Race 1'!A127),'Race 1'!H127,"")</f>
        <v/>
      </c>
      <c r="G127" s="13" t="str">
        <f>IF(ISNUMBER('Race 1'!A127),'Race 1'!O127/60,"")</f>
        <v/>
      </c>
      <c r="H127" s="19" t="str">
        <f>IF(A127="","",IF(E127="Men",VLOOKUP(F127,'Time trial standards'!A$3:B$82,2,FALSE),VLOOKUP(F127,'Time trial standards'!A$3:C$82,3,FALSE)))</f>
        <v/>
      </c>
      <c r="I127" s="15" t="str">
        <f t="shared" si="12"/>
        <v/>
      </c>
      <c r="J127" s="15" t="str">
        <f t="shared" si="13"/>
        <v/>
      </c>
      <c r="K127" s="20" t="str">
        <f t="shared" si="14"/>
        <v/>
      </c>
      <c r="L127" s="7" t="str">
        <f t="shared" si="15"/>
        <v/>
      </c>
    </row>
    <row r="128" spans="1:12" x14ac:dyDescent="0.15">
      <c r="A128" s="8" t="str">
        <f>IF(ISNUMBER('Race 1'!A128),'Race 1'!A128,"")</f>
        <v/>
      </c>
      <c r="B128" s="18" t="str">
        <f>IF(ISNUMBER('Race 1'!A128),'Race 1'!B128,"")</f>
        <v/>
      </c>
      <c r="C128" s="7" t="str">
        <f>IF(ISNUMBER('Race 1'!A128),'Race 1'!C128&amp;" "&amp;'Race 1'!D128,"")</f>
        <v/>
      </c>
      <c r="D128" s="7" t="str">
        <f>IF(ISNUMBER('Race 1'!A128),'Race 1'!G128,"")</f>
        <v/>
      </c>
      <c r="E128" s="7" t="str">
        <f>IF(ISNUMBER('Race 1'!A128),'Race 1'!I128,"")</f>
        <v/>
      </c>
      <c r="F128" s="7" t="str">
        <f>IF(ISNUMBER('Race 1'!A128),'Race 1'!H128,"")</f>
        <v/>
      </c>
      <c r="G128" s="13" t="str">
        <f>IF(ISNUMBER('Race 1'!A128),'Race 1'!O128/60,"")</f>
        <v/>
      </c>
      <c r="H128" s="19" t="str">
        <f>IF(A128="","",IF(E128="Men",VLOOKUP(F128,'Time trial standards'!A$3:B$82,2,FALSE),VLOOKUP(F128,'Time trial standards'!A$3:C$82,3,FALSE)))</f>
        <v/>
      </c>
      <c r="I128" s="15" t="str">
        <f t="shared" si="12"/>
        <v/>
      </c>
      <c r="J128" s="15" t="str">
        <f t="shared" si="13"/>
        <v/>
      </c>
      <c r="K128" s="20" t="str">
        <f t="shared" si="14"/>
        <v/>
      </c>
      <c r="L128" s="7" t="str">
        <f t="shared" si="15"/>
        <v/>
      </c>
    </row>
    <row r="129" spans="1:12" x14ac:dyDescent="0.15">
      <c r="A129" s="8" t="str">
        <f>IF(ISNUMBER('Race 1'!A129),'Race 1'!A129,"")</f>
        <v/>
      </c>
      <c r="B129" s="18" t="str">
        <f>IF(ISNUMBER('Race 1'!A129),'Race 1'!B129,"")</f>
        <v/>
      </c>
      <c r="C129" s="7" t="str">
        <f>IF(ISNUMBER('Race 1'!A129),'Race 1'!C129&amp;" "&amp;'Race 1'!D129,"")</f>
        <v/>
      </c>
      <c r="D129" s="7" t="str">
        <f>IF(ISNUMBER('Race 1'!A129),'Race 1'!G129,"")</f>
        <v/>
      </c>
      <c r="E129" s="7" t="str">
        <f>IF(ISNUMBER('Race 1'!A129),'Race 1'!I129,"")</f>
        <v/>
      </c>
      <c r="F129" s="7" t="str">
        <f>IF(ISNUMBER('Race 1'!A129),'Race 1'!H129,"")</f>
        <v/>
      </c>
      <c r="G129" s="13" t="str">
        <f>IF(ISNUMBER('Race 1'!A129),'Race 1'!O129/60,"")</f>
        <v/>
      </c>
      <c r="H129" s="19" t="str">
        <f>IF(A129="","",IF(E129="Men",VLOOKUP(F129,'Time trial standards'!A$3:B$82,2,FALSE),VLOOKUP(F129,'Time trial standards'!A$3:C$82,3,FALSE)))</f>
        <v/>
      </c>
      <c r="I129" s="15" t="str">
        <f t="shared" si="12"/>
        <v/>
      </c>
      <c r="J129" s="15" t="str">
        <f t="shared" si="13"/>
        <v/>
      </c>
      <c r="K129" s="20" t="str">
        <f t="shared" si="14"/>
        <v/>
      </c>
      <c r="L129" s="7" t="str">
        <f t="shared" si="15"/>
        <v/>
      </c>
    </row>
    <row r="130" spans="1:12" x14ac:dyDescent="0.15">
      <c r="A130" s="8" t="str">
        <f>IF(ISNUMBER('Race 1'!A130),'Race 1'!A130,"")</f>
        <v/>
      </c>
      <c r="B130" s="18" t="str">
        <f>IF(ISNUMBER('Race 1'!A130),'Race 1'!B130,"")</f>
        <v/>
      </c>
      <c r="C130" s="7" t="str">
        <f>IF(ISNUMBER('Race 1'!A130),'Race 1'!C130&amp;" "&amp;'Race 1'!D130,"")</f>
        <v/>
      </c>
      <c r="D130" s="7" t="str">
        <f>IF(ISNUMBER('Race 1'!A130),'Race 1'!G130,"")</f>
        <v/>
      </c>
      <c r="E130" s="7" t="str">
        <f>IF(ISNUMBER('Race 1'!A130),'Race 1'!I130,"")</f>
        <v/>
      </c>
      <c r="F130" s="7" t="str">
        <f>IF(ISNUMBER('Race 1'!A130),'Race 1'!H130,"")</f>
        <v/>
      </c>
      <c r="G130" s="13" t="str">
        <f>IF(ISNUMBER('Race 1'!A130),'Race 1'!O130/60,"")</f>
        <v/>
      </c>
      <c r="H130" s="19" t="str">
        <f>IF(A130="","",IF(E130="Men",VLOOKUP(F130,'Time trial standards'!A$3:B$82,2,FALSE),VLOOKUP(F130,'Time trial standards'!A$3:C$82,3,FALSE)))</f>
        <v/>
      </c>
      <c r="I130" s="15" t="str">
        <f t="shared" ref="I130:I161" si="16">IF(G130="","",IF(G130-H130&gt;0,G130-H130,""))</f>
        <v/>
      </c>
      <c r="J130" s="15" t="str">
        <f t="shared" ref="J130:J154" si="17">IF(G130="","",IF(G130-H130&gt;0,"",H130-G130))</f>
        <v/>
      </c>
      <c r="K130" s="20" t="str">
        <f t="shared" ref="K130:K161" si="18">IF(OR(G130="",G130=Y$1),"",IF(I130="",-J130/G130*100,I130/G130*100))</f>
        <v/>
      </c>
      <c r="L130" s="7" t="str">
        <f t="shared" ref="L130:L161" si="19">IF(K130="","",RANK(K130,K$2:K$100,1))</f>
        <v/>
      </c>
    </row>
    <row r="131" spans="1:12" x14ac:dyDescent="0.15">
      <c r="A131" s="8" t="str">
        <f>IF(ISNUMBER('Race 1'!A131),'Race 1'!A131,"")</f>
        <v/>
      </c>
      <c r="B131" s="18" t="str">
        <f>IF(ISNUMBER('Race 1'!A131),'Race 1'!B131,"")</f>
        <v/>
      </c>
      <c r="C131" s="7" t="str">
        <f>IF(ISNUMBER('Race 1'!A131),'Race 1'!C131&amp;" "&amp;'Race 1'!D131,"")</f>
        <v/>
      </c>
      <c r="D131" s="7" t="str">
        <f>IF(ISNUMBER('Race 1'!A131),'Race 1'!G131,"")</f>
        <v/>
      </c>
      <c r="E131" s="7" t="str">
        <f>IF(ISNUMBER('Race 1'!A131),'Race 1'!I131,"")</f>
        <v/>
      </c>
      <c r="F131" s="7" t="str">
        <f>IF(ISNUMBER('Race 1'!A131),'Race 1'!H131,"")</f>
        <v/>
      </c>
      <c r="G131" s="13" t="str">
        <f>IF(ISNUMBER('Race 1'!A131),'Race 1'!O131/60,"")</f>
        <v/>
      </c>
      <c r="H131" s="19" t="str">
        <f>IF(A131="","",IF(E131="Men",VLOOKUP(F131,'Time trial standards'!A$3:B$82,2,FALSE),VLOOKUP(F131,'Time trial standards'!A$3:C$82,3,FALSE)))</f>
        <v/>
      </c>
      <c r="I131" s="15" t="str">
        <f t="shared" si="16"/>
        <v/>
      </c>
      <c r="J131" s="15" t="str">
        <f t="shared" si="17"/>
        <v/>
      </c>
      <c r="K131" s="20" t="str">
        <f t="shared" si="18"/>
        <v/>
      </c>
      <c r="L131" s="7" t="str">
        <f t="shared" si="19"/>
        <v/>
      </c>
    </row>
    <row r="132" spans="1:12" x14ac:dyDescent="0.15">
      <c r="A132" s="8" t="str">
        <f>IF(ISNUMBER('Race 1'!A132),'Race 1'!A132,"")</f>
        <v/>
      </c>
      <c r="B132" s="18" t="str">
        <f>IF(ISNUMBER('Race 1'!A132),'Race 1'!B132,"")</f>
        <v/>
      </c>
      <c r="C132" s="7" t="str">
        <f>IF(ISNUMBER('Race 1'!A132),'Race 1'!C132&amp;" "&amp;'Race 1'!D132,"")</f>
        <v/>
      </c>
      <c r="D132" s="7" t="str">
        <f>IF(ISNUMBER('Race 1'!A132),'Race 1'!G132,"")</f>
        <v/>
      </c>
      <c r="E132" s="7" t="str">
        <f>IF(ISNUMBER('Race 1'!A132),'Race 1'!I132,"")</f>
        <v/>
      </c>
      <c r="F132" s="7" t="str">
        <f>IF(ISNUMBER('Race 1'!A132),'Race 1'!H132,"")</f>
        <v/>
      </c>
      <c r="G132" s="13" t="str">
        <f>IF(ISNUMBER('Race 1'!A132),'Race 1'!O132/60,"")</f>
        <v/>
      </c>
      <c r="H132" s="19" t="str">
        <f>IF(A132="","",IF(E132="Men",VLOOKUP(F132,'Time trial standards'!A$3:B$82,2,FALSE),VLOOKUP(F132,'Time trial standards'!A$3:C$82,3,FALSE)))</f>
        <v/>
      </c>
      <c r="I132" s="15" t="str">
        <f t="shared" si="16"/>
        <v/>
      </c>
      <c r="J132" s="15" t="str">
        <f t="shared" si="17"/>
        <v/>
      </c>
      <c r="K132" s="20" t="str">
        <f t="shared" si="18"/>
        <v/>
      </c>
      <c r="L132" s="7" t="str">
        <f t="shared" si="19"/>
        <v/>
      </c>
    </row>
    <row r="133" spans="1:12" x14ac:dyDescent="0.15">
      <c r="A133" s="8" t="str">
        <f>IF(ISNUMBER('Race 1'!A133),'Race 1'!A133,"")</f>
        <v/>
      </c>
      <c r="B133" s="18" t="str">
        <f>IF(ISNUMBER('Race 1'!A133),'Race 1'!B133,"")</f>
        <v/>
      </c>
      <c r="C133" s="7" t="str">
        <f>IF(ISNUMBER('Race 1'!A133),'Race 1'!C133&amp;" "&amp;'Race 1'!D133,"")</f>
        <v/>
      </c>
      <c r="D133" s="7" t="str">
        <f>IF(ISNUMBER('Race 1'!A133),'Race 1'!G133,"")</f>
        <v/>
      </c>
      <c r="E133" s="7" t="str">
        <f>IF(ISNUMBER('Race 1'!A133),'Race 1'!I133,"")</f>
        <v/>
      </c>
      <c r="F133" s="7" t="str">
        <f>IF(ISNUMBER('Race 1'!A133),'Race 1'!H133,"")</f>
        <v/>
      </c>
      <c r="G133" s="13" t="str">
        <f>IF(ISNUMBER('Race 1'!A133),'Race 1'!O133/60,"")</f>
        <v/>
      </c>
      <c r="H133" s="19" t="str">
        <f>IF(A133="","",IF(E133="Men",VLOOKUP(F133,'Time trial standards'!A$3:B$82,2,FALSE),VLOOKUP(F133,'Time trial standards'!A$3:C$82,3,FALSE)))</f>
        <v/>
      </c>
      <c r="I133" s="15" t="str">
        <f t="shared" si="16"/>
        <v/>
      </c>
      <c r="J133" s="15" t="str">
        <f t="shared" si="17"/>
        <v/>
      </c>
      <c r="K133" s="20" t="str">
        <f t="shared" si="18"/>
        <v/>
      </c>
      <c r="L133" s="7" t="str">
        <f t="shared" si="19"/>
        <v/>
      </c>
    </row>
    <row r="134" spans="1:12" x14ac:dyDescent="0.15">
      <c r="A134" s="8" t="str">
        <f>IF(ISNUMBER('Race 1'!A134),'Race 1'!A134,"")</f>
        <v/>
      </c>
      <c r="B134" s="18" t="str">
        <f>IF(ISNUMBER('Race 1'!A134),'Race 1'!B134,"")</f>
        <v/>
      </c>
      <c r="C134" s="7" t="str">
        <f>IF(ISNUMBER('Race 1'!A134),'Race 1'!C134&amp;" "&amp;'Race 1'!D134,"")</f>
        <v/>
      </c>
      <c r="D134" s="7" t="str">
        <f>IF(ISNUMBER('Race 1'!A134),'Race 1'!G134,"")</f>
        <v/>
      </c>
      <c r="E134" s="7" t="str">
        <f>IF(ISNUMBER('Race 1'!A134),'Race 1'!I134,"")</f>
        <v/>
      </c>
      <c r="F134" s="7" t="str">
        <f>IF(ISNUMBER('Race 1'!A134),'Race 1'!H134,"")</f>
        <v/>
      </c>
      <c r="G134" s="13" t="str">
        <f>IF(ISNUMBER('Race 1'!A134),'Race 1'!O134/60,"")</f>
        <v/>
      </c>
      <c r="H134" s="19" t="str">
        <f>IF(A134="","",IF(E134="Men",VLOOKUP(F134,'Time trial standards'!A$3:B$82,2,FALSE),VLOOKUP(F134,'Time trial standards'!A$3:C$82,3,FALSE)))</f>
        <v/>
      </c>
      <c r="I134" s="15" t="str">
        <f t="shared" si="16"/>
        <v/>
      </c>
      <c r="J134" s="15" t="str">
        <f t="shared" si="17"/>
        <v/>
      </c>
      <c r="K134" s="20" t="str">
        <f t="shared" si="18"/>
        <v/>
      </c>
      <c r="L134" s="7" t="str">
        <f t="shared" si="19"/>
        <v/>
      </c>
    </row>
    <row r="135" spans="1:12" x14ac:dyDescent="0.15">
      <c r="A135" s="8" t="str">
        <f>IF(ISNUMBER('Race 1'!A135),'Race 1'!A135,"")</f>
        <v/>
      </c>
      <c r="B135" s="18" t="str">
        <f>IF(ISNUMBER('Race 1'!A135),'Race 1'!B135,"")</f>
        <v/>
      </c>
      <c r="C135" s="7" t="str">
        <f>IF(ISNUMBER('Race 1'!A135),'Race 1'!C135&amp;" "&amp;'Race 1'!D135,"")</f>
        <v/>
      </c>
      <c r="D135" s="7" t="str">
        <f>IF(ISNUMBER('Race 1'!A135),'Race 1'!G135,"")</f>
        <v/>
      </c>
      <c r="E135" s="7" t="str">
        <f>IF(ISNUMBER('Race 1'!A135),'Race 1'!I135,"")</f>
        <v/>
      </c>
      <c r="F135" s="7" t="str">
        <f>IF(ISNUMBER('Race 1'!A135),'Race 1'!H135,"")</f>
        <v/>
      </c>
      <c r="G135" s="13" t="str">
        <f>IF(ISNUMBER('Race 1'!A135),'Race 1'!O135/60,"")</f>
        <v/>
      </c>
      <c r="H135" s="19" t="str">
        <f>IF(A135="","",IF(E135="Men",VLOOKUP(F135,'Time trial standards'!A$3:B$82,2,FALSE),VLOOKUP(F135,'Time trial standards'!A$3:C$82,3,FALSE)))</f>
        <v/>
      </c>
      <c r="I135" s="15" t="str">
        <f t="shared" si="16"/>
        <v/>
      </c>
      <c r="J135" s="15" t="str">
        <f t="shared" si="17"/>
        <v/>
      </c>
      <c r="K135" s="20" t="str">
        <f t="shared" si="18"/>
        <v/>
      </c>
      <c r="L135" s="7" t="str">
        <f t="shared" si="19"/>
        <v/>
      </c>
    </row>
    <row r="136" spans="1:12" x14ac:dyDescent="0.15">
      <c r="A136" s="8" t="str">
        <f>IF(ISNUMBER('Race 1'!A136),'Race 1'!A136,"")</f>
        <v/>
      </c>
      <c r="B136" s="18" t="str">
        <f>IF(ISNUMBER('Race 1'!A136),'Race 1'!B136,"")</f>
        <v/>
      </c>
      <c r="C136" s="7" t="str">
        <f>IF(ISNUMBER('Race 1'!A136),'Race 1'!C136&amp;" "&amp;'Race 1'!D136,"")</f>
        <v/>
      </c>
      <c r="D136" s="7" t="str">
        <f>IF(ISNUMBER('Race 1'!A136),'Race 1'!G136,"")</f>
        <v/>
      </c>
      <c r="E136" s="7" t="str">
        <f>IF(ISNUMBER('Race 1'!A136),'Race 1'!I136,"")</f>
        <v/>
      </c>
      <c r="F136" s="7" t="str">
        <f>IF(ISNUMBER('Race 1'!A136),'Race 1'!H136,"")</f>
        <v/>
      </c>
      <c r="G136" s="13" t="str">
        <f>IF(ISNUMBER('Race 1'!A136),'Race 1'!O136/60,"")</f>
        <v/>
      </c>
      <c r="H136" s="19" t="str">
        <f>IF(A136="","",IF(E136="Men",VLOOKUP(F136,'Time trial standards'!A$3:B$82,2,FALSE),VLOOKUP(F136,'Time trial standards'!A$3:C$82,3,FALSE)))</f>
        <v/>
      </c>
      <c r="I136" s="15" t="str">
        <f t="shared" si="16"/>
        <v/>
      </c>
      <c r="J136" s="15" t="str">
        <f t="shared" si="17"/>
        <v/>
      </c>
      <c r="K136" s="20" t="str">
        <f t="shared" si="18"/>
        <v/>
      </c>
      <c r="L136" s="7" t="str">
        <f t="shared" si="19"/>
        <v/>
      </c>
    </row>
    <row r="137" spans="1:12" x14ac:dyDescent="0.15">
      <c r="A137" s="8" t="str">
        <f>IF(ISNUMBER('Race 1'!A137),'Race 1'!A137,"")</f>
        <v/>
      </c>
      <c r="B137" s="18" t="str">
        <f>IF(ISNUMBER('Race 1'!A137),'Race 1'!B137,"")</f>
        <v/>
      </c>
      <c r="C137" s="7" t="str">
        <f>IF(ISNUMBER('Race 1'!A137),'Race 1'!C137&amp;" "&amp;'Race 1'!D137,"")</f>
        <v/>
      </c>
      <c r="D137" s="7" t="str">
        <f>IF(ISNUMBER('Race 1'!A137),'Race 1'!G137,"")</f>
        <v/>
      </c>
      <c r="E137" s="7" t="str">
        <f>IF(ISNUMBER('Race 1'!A137),'Race 1'!I137,"")</f>
        <v/>
      </c>
      <c r="F137" s="7" t="str">
        <f>IF(ISNUMBER('Race 1'!A137),'Race 1'!H137,"")</f>
        <v/>
      </c>
      <c r="G137" s="13" t="str">
        <f>IF(ISNUMBER('Race 1'!A137),'Race 1'!O137/60,"")</f>
        <v/>
      </c>
      <c r="H137" s="19" t="str">
        <f>IF(A137="","",IF(E137="Men",VLOOKUP(F137,'Time trial standards'!A$3:B$82,2,FALSE),VLOOKUP(F137,'Time trial standards'!A$3:C$82,3,FALSE)))</f>
        <v/>
      </c>
      <c r="I137" s="15" t="str">
        <f t="shared" si="16"/>
        <v/>
      </c>
      <c r="J137" s="15" t="str">
        <f t="shared" si="17"/>
        <v/>
      </c>
      <c r="K137" s="20" t="str">
        <f t="shared" si="18"/>
        <v/>
      </c>
      <c r="L137" s="7" t="str">
        <f t="shared" si="19"/>
        <v/>
      </c>
    </row>
    <row r="138" spans="1:12" x14ac:dyDescent="0.15">
      <c r="A138" s="8" t="str">
        <f>IF(ISNUMBER('Race 1'!A138),'Race 1'!A138,"")</f>
        <v/>
      </c>
      <c r="B138" s="18" t="str">
        <f>IF(ISNUMBER('Race 1'!A138),'Race 1'!B138,"")</f>
        <v/>
      </c>
      <c r="C138" s="7" t="str">
        <f>IF(ISNUMBER('Race 1'!A138),'Race 1'!C138&amp;" "&amp;'Race 1'!D138,"")</f>
        <v/>
      </c>
      <c r="D138" s="7" t="str">
        <f>IF(ISNUMBER('Race 1'!A138),'Race 1'!G138,"")</f>
        <v/>
      </c>
      <c r="E138" s="7" t="str">
        <f>IF(ISNUMBER('Race 1'!A138),'Race 1'!I138,"")</f>
        <v/>
      </c>
      <c r="F138" s="7" t="str">
        <f>IF(ISNUMBER('Race 1'!A138),'Race 1'!H138,"")</f>
        <v/>
      </c>
      <c r="G138" s="13" t="str">
        <f>IF(ISNUMBER('Race 1'!A138),'Race 1'!O138/60,"")</f>
        <v/>
      </c>
      <c r="H138" s="19" t="str">
        <f>IF(A138="","",IF(E138="Men",VLOOKUP(F138,'Time trial standards'!A$3:B$82,2,FALSE),VLOOKUP(F138,'Time trial standards'!A$3:C$82,3,FALSE)))</f>
        <v/>
      </c>
      <c r="I138" s="15" t="str">
        <f t="shared" si="16"/>
        <v/>
      </c>
      <c r="J138" s="15" t="str">
        <f t="shared" si="17"/>
        <v/>
      </c>
      <c r="K138" s="20" t="str">
        <f t="shared" si="18"/>
        <v/>
      </c>
      <c r="L138" s="7" t="str">
        <f t="shared" si="19"/>
        <v/>
      </c>
    </row>
    <row r="139" spans="1:12" x14ac:dyDescent="0.15">
      <c r="A139" s="8" t="str">
        <f>IF(ISNUMBER('Race 1'!A139),'Race 1'!A139,"")</f>
        <v/>
      </c>
      <c r="B139" s="18" t="str">
        <f>IF(ISNUMBER('Race 1'!A139),'Race 1'!B139,"")</f>
        <v/>
      </c>
      <c r="C139" s="7" t="str">
        <f>IF(ISNUMBER('Race 1'!A139),'Race 1'!C139&amp;" "&amp;'Race 1'!D139,"")</f>
        <v/>
      </c>
      <c r="D139" s="7" t="str">
        <f>IF(ISNUMBER('Race 1'!A139),'Race 1'!G139,"")</f>
        <v/>
      </c>
      <c r="E139" s="7" t="str">
        <f>IF(ISNUMBER('Race 1'!A139),'Race 1'!I139,"")</f>
        <v/>
      </c>
      <c r="F139" s="7" t="str">
        <f>IF(ISNUMBER('Race 1'!A139),'Race 1'!H139,"")</f>
        <v/>
      </c>
      <c r="G139" s="13" t="str">
        <f>IF(ISNUMBER('Race 1'!A139),'Race 1'!O139/60,"")</f>
        <v/>
      </c>
      <c r="H139" s="19" t="str">
        <f>IF(A139="","",IF(E139="Men",VLOOKUP(F139,'Time trial standards'!A$3:B$82,2,FALSE),VLOOKUP(F139,'Time trial standards'!A$3:C$82,3,FALSE)))</f>
        <v/>
      </c>
      <c r="I139" s="15" t="str">
        <f t="shared" si="16"/>
        <v/>
      </c>
      <c r="J139" s="15" t="str">
        <f t="shared" si="17"/>
        <v/>
      </c>
      <c r="K139" s="20" t="str">
        <f t="shared" si="18"/>
        <v/>
      </c>
      <c r="L139" s="7" t="str">
        <f t="shared" si="19"/>
        <v/>
      </c>
    </row>
    <row r="140" spans="1:12" x14ac:dyDescent="0.15">
      <c r="A140" s="8" t="str">
        <f>IF(ISNUMBER('Race 1'!A140),'Race 1'!A140,"")</f>
        <v/>
      </c>
      <c r="B140" s="18" t="str">
        <f>IF(ISNUMBER('Race 1'!A140),'Race 1'!B140,"")</f>
        <v/>
      </c>
      <c r="C140" s="7" t="str">
        <f>IF(ISNUMBER('Race 1'!A140),'Race 1'!C140&amp;" "&amp;'Race 1'!D140,"")</f>
        <v/>
      </c>
      <c r="D140" s="7" t="str">
        <f>IF(ISNUMBER('Race 1'!A140),'Race 1'!G140,"")</f>
        <v/>
      </c>
      <c r="E140" s="7" t="str">
        <f>IF(ISNUMBER('Race 1'!A140),'Race 1'!I140,"")</f>
        <v/>
      </c>
      <c r="F140" s="7" t="str">
        <f>IF(ISNUMBER('Race 1'!A140),'Race 1'!H140,"")</f>
        <v/>
      </c>
      <c r="G140" s="13" t="str">
        <f>IF(ISNUMBER('Race 1'!A140),'Race 1'!O140/60,"")</f>
        <v/>
      </c>
      <c r="H140" s="19" t="str">
        <f>IF(A140="","",IF(E140="Men",VLOOKUP(F140,'Time trial standards'!A$3:B$82,2,FALSE),VLOOKUP(F140,'Time trial standards'!A$3:C$82,3,FALSE)))</f>
        <v/>
      </c>
      <c r="I140" s="15" t="str">
        <f t="shared" si="16"/>
        <v/>
      </c>
      <c r="J140" s="15" t="str">
        <f t="shared" si="17"/>
        <v/>
      </c>
      <c r="K140" s="20" t="str">
        <f t="shared" si="18"/>
        <v/>
      </c>
      <c r="L140" s="7" t="str">
        <f t="shared" si="19"/>
        <v/>
      </c>
    </row>
    <row r="141" spans="1:12" x14ac:dyDescent="0.15">
      <c r="A141" s="8" t="str">
        <f>IF(ISNUMBER('Race 1'!A141),'Race 1'!A141,"")</f>
        <v/>
      </c>
      <c r="B141" s="18" t="str">
        <f>IF(ISNUMBER('Race 1'!A141),'Race 1'!B141,"")</f>
        <v/>
      </c>
      <c r="C141" s="7" t="str">
        <f>IF(ISNUMBER('Race 1'!A141),'Race 1'!C141&amp;" "&amp;'Race 1'!D141,"")</f>
        <v/>
      </c>
      <c r="D141" s="7" t="str">
        <f>IF(ISNUMBER('Race 1'!A141),'Race 1'!G141,"")</f>
        <v/>
      </c>
      <c r="E141" s="7" t="str">
        <f>IF(ISNUMBER('Race 1'!A141),'Race 1'!I141,"")</f>
        <v/>
      </c>
      <c r="F141" s="7" t="str">
        <f>IF(ISNUMBER('Race 1'!A141),'Race 1'!H141,"")</f>
        <v/>
      </c>
      <c r="G141" s="13" t="str">
        <f>IF(ISNUMBER('Race 1'!A141),'Race 1'!O141/60,"")</f>
        <v/>
      </c>
      <c r="H141" s="19" t="str">
        <f>IF(A141="","",IF(E141="Men",VLOOKUP(F141,'Time trial standards'!A$3:B$82,2,FALSE),VLOOKUP(F141,'Time trial standards'!A$3:C$82,3,FALSE)))</f>
        <v/>
      </c>
      <c r="I141" s="15" t="str">
        <f t="shared" si="16"/>
        <v/>
      </c>
      <c r="J141" s="15" t="str">
        <f t="shared" si="17"/>
        <v/>
      </c>
      <c r="K141" s="20" t="str">
        <f t="shared" si="18"/>
        <v/>
      </c>
      <c r="L141" s="7" t="str">
        <f t="shared" si="19"/>
        <v/>
      </c>
    </row>
    <row r="142" spans="1:12" x14ac:dyDescent="0.15">
      <c r="A142" s="8" t="str">
        <f>IF(ISNUMBER('Race 1'!A142),'Race 1'!A142,"")</f>
        <v/>
      </c>
      <c r="B142" s="18" t="str">
        <f>IF(ISNUMBER('Race 1'!A142),'Race 1'!B142,"")</f>
        <v/>
      </c>
      <c r="C142" s="7" t="str">
        <f>IF(ISNUMBER('Race 1'!A142),'Race 1'!C142&amp;" "&amp;'Race 1'!D142,"")</f>
        <v/>
      </c>
      <c r="D142" s="7" t="str">
        <f>IF(ISNUMBER('Race 1'!A142),'Race 1'!G142,"")</f>
        <v/>
      </c>
      <c r="E142" s="7" t="str">
        <f>IF(ISNUMBER('Race 1'!A142),'Race 1'!I142,"")</f>
        <v/>
      </c>
      <c r="F142" s="7" t="str">
        <f>IF(ISNUMBER('Race 1'!A142),'Race 1'!H142,"")</f>
        <v/>
      </c>
      <c r="G142" s="13" t="str">
        <f>IF(ISNUMBER('Race 1'!A142),'Race 1'!O142/60,"")</f>
        <v/>
      </c>
      <c r="H142" s="19" t="str">
        <f>IF(A142="","",IF(E142="Men",VLOOKUP(F142,'Time trial standards'!A$3:B$82,2,FALSE),VLOOKUP(F142,'Time trial standards'!A$3:C$82,3,FALSE)))</f>
        <v/>
      </c>
      <c r="I142" s="15" t="str">
        <f t="shared" si="16"/>
        <v/>
      </c>
      <c r="J142" s="15" t="str">
        <f t="shared" si="17"/>
        <v/>
      </c>
      <c r="K142" s="20" t="str">
        <f t="shared" si="18"/>
        <v/>
      </c>
      <c r="L142" s="7" t="str">
        <f t="shared" si="19"/>
        <v/>
      </c>
    </row>
    <row r="143" spans="1:12" x14ac:dyDescent="0.15">
      <c r="A143" s="8" t="str">
        <f>IF(ISNUMBER('Race 1'!A143),'Race 1'!A143,"")</f>
        <v/>
      </c>
      <c r="B143" s="18" t="str">
        <f>IF(ISNUMBER('Race 1'!A143),'Race 1'!B143,"")</f>
        <v/>
      </c>
      <c r="C143" s="7" t="str">
        <f>IF(ISNUMBER('Race 1'!A143),'Race 1'!C143&amp;" "&amp;'Race 1'!D143,"")</f>
        <v/>
      </c>
      <c r="D143" s="7" t="str">
        <f>IF(ISNUMBER('Race 1'!A143),'Race 1'!G143,"")</f>
        <v/>
      </c>
      <c r="E143" s="7" t="str">
        <f>IF(ISNUMBER('Race 1'!A143),'Race 1'!I143,"")</f>
        <v/>
      </c>
      <c r="F143" s="7" t="str">
        <f>IF(ISNUMBER('Race 1'!A143),'Race 1'!H143,"")</f>
        <v/>
      </c>
      <c r="G143" s="13" t="str">
        <f>IF(ISNUMBER('Race 1'!A143),'Race 1'!O143/60,"")</f>
        <v/>
      </c>
      <c r="H143" s="19" t="str">
        <f>IF(A143="","",IF(E143="Men",VLOOKUP(F143,'Time trial standards'!A$3:B$82,2,FALSE),VLOOKUP(F143,'Time trial standards'!A$3:C$82,3,FALSE)))</f>
        <v/>
      </c>
      <c r="I143" s="15" t="str">
        <f t="shared" si="16"/>
        <v/>
      </c>
      <c r="J143" s="15" t="str">
        <f t="shared" si="17"/>
        <v/>
      </c>
      <c r="K143" s="20" t="str">
        <f t="shared" si="18"/>
        <v/>
      </c>
      <c r="L143" s="7" t="str">
        <f t="shared" si="19"/>
        <v/>
      </c>
    </row>
    <row r="144" spans="1:12" x14ac:dyDescent="0.15">
      <c r="A144" s="8" t="str">
        <f>IF(ISNUMBER('Race 1'!A144),'Race 1'!A144,"")</f>
        <v/>
      </c>
      <c r="B144" s="18" t="str">
        <f>IF(ISNUMBER('Race 1'!A144),'Race 1'!B144,"")</f>
        <v/>
      </c>
      <c r="C144" s="7" t="str">
        <f>IF(ISNUMBER('Race 1'!A144),'Race 1'!C144&amp;" "&amp;'Race 1'!D144,"")</f>
        <v/>
      </c>
      <c r="D144" s="7" t="str">
        <f>IF(ISNUMBER('Race 1'!A144),'Race 1'!G144,"")</f>
        <v/>
      </c>
      <c r="E144" s="7" t="str">
        <f>IF(ISNUMBER('Race 1'!A144),'Race 1'!I144,"")</f>
        <v/>
      </c>
      <c r="F144" s="7" t="str">
        <f>IF(ISNUMBER('Race 1'!A144),'Race 1'!H144,"")</f>
        <v/>
      </c>
      <c r="G144" s="13" t="str">
        <f>IF(ISNUMBER('Race 1'!A144),'Race 1'!O144/60,"")</f>
        <v/>
      </c>
      <c r="H144" s="19" t="str">
        <f>IF(A144="","",IF(E144="Men",VLOOKUP(F144,'Time trial standards'!A$3:B$82,2,FALSE),VLOOKUP(F144,'Time trial standards'!A$3:C$82,3,FALSE)))</f>
        <v/>
      </c>
      <c r="I144" s="15" t="str">
        <f t="shared" si="16"/>
        <v/>
      </c>
      <c r="J144" s="15" t="str">
        <f t="shared" si="17"/>
        <v/>
      </c>
      <c r="K144" s="20" t="str">
        <f t="shared" si="18"/>
        <v/>
      </c>
      <c r="L144" s="7" t="str">
        <f t="shared" si="19"/>
        <v/>
      </c>
    </row>
    <row r="145" spans="1:12" x14ac:dyDescent="0.15">
      <c r="A145" s="8" t="str">
        <f>IF(ISNUMBER('Race 1'!A145),'Race 1'!A145,"")</f>
        <v/>
      </c>
      <c r="B145" s="18" t="str">
        <f>IF(ISNUMBER('Race 1'!A145),'Race 1'!B145,"")</f>
        <v/>
      </c>
      <c r="C145" s="7" t="str">
        <f>IF(ISNUMBER('Race 1'!A145),'Race 1'!C145&amp;" "&amp;'Race 1'!D145,"")</f>
        <v/>
      </c>
      <c r="D145" s="7" t="str">
        <f>IF(ISNUMBER('Race 1'!A145),'Race 1'!G145,"")</f>
        <v/>
      </c>
      <c r="E145" s="7" t="str">
        <f>IF(ISNUMBER('Race 1'!A145),'Race 1'!I145,"")</f>
        <v/>
      </c>
      <c r="F145" s="7" t="str">
        <f>IF(ISNUMBER('Race 1'!A145),'Race 1'!H145,"")</f>
        <v/>
      </c>
      <c r="G145" s="13" t="str">
        <f>IF(ISNUMBER('Race 1'!A145),'Race 1'!O145/60,"")</f>
        <v/>
      </c>
      <c r="H145" s="19" t="str">
        <f>IF(A145="","",IF(E145="Men",VLOOKUP(F145,'Time trial standards'!A$3:B$82,2,FALSE),VLOOKUP(F145,'Time trial standards'!A$3:C$82,3,FALSE)))</f>
        <v/>
      </c>
      <c r="I145" s="15" t="str">
        <f t="shared" si="16"/>
        <v/>
      </c>
      <c r="J145" s="15" t="str">
        <f t="shared" si="17"/>
        <v/>
      </c>
      <c r="K145" s="20" t="str">
        <f t="shared" si="18"/>
        <v/>
      </c>
      <c r="L145" s="7" t="str">
        <f t="shared" si="19"/>
        <v/>
      </c>
    </row>
    <row r="146" spans="1:12" x14ac:dyDescent="0.15">
      <c r="A146" s="8" t="str">
        <f>IF(ISNUMBER('Race 1'!A146),'Race 1'!A146,"")</f>
        <v/>
      </c>
      <c r="B146" s="18" t="str">
        <f>IF(ISNUMBER('Race 1'!A146),'Race 1'!B146,"")</f>
        <v/>
      </c>
      <c r="C146" s="7" t="str">
        <f>IF(ISNUMBER('Race 1'!A146),'Race 1'!C146&amp;" "&amp;'Race 1'!D146,"")</f>
        <v/>
      </c>
      <c r="D146" s="7" t="str">
        <f>IF(ISNUMBER('Race 1'!A146),'Race 1'!G146,"")</f>
        <v/>
      </c>
      <c r="E146" s="7" t="str">
        <f>IF(ISNUMBER('Race 1'!A146),'Race 1'!I146,"")</f>
        <v/>
      </c>
      <c r="F146" s="7" t="str">
        <f>IF(ISNUMBER('Race 1'!A146),'Race 1'!H146,"")</f>
        <v/>
      </c>
      <c r="G146" s="13" t="str">
        <f>IF(ISNUMBER('Race 1'!A146),'Race 1'!O146/60,"")</f>
        <v/>
      </c>
      <c r="H146" s="19" t="str">
        <f>IF(A146="","",IF(E146="Men",VLOOKUP(F146,'Time trial standards'!A$3:B$82,2,FALSE),VLOOKUP(F146,'Time trial standards'!A$3:C$82,3,FALSE)))</f>
        <v/>
      </c>
      <c r="I146" s="15" t="str">
        <f t="shared" si="16"/>
        <v/>
      </c>
      <c r="J146" s="15" t="str">
        <f t="shared" si="17"/>
        <v/>
      </c>
      <c r="K146" s="20" t="str">
        <f t="shared" si="18"/>
        <v/>
      </c>
      <c r="L146" s="7" t="str">
        <f t="shared" si="19"/>
        <v/>
      </c>
    </row>
    <row r="147" spans="1:12" x14ac:dyDescent="0.15">
      <c r="A147" s="8" t="str">
        <f>IF(ISNUMBER('Race 1'!A147),'Race 1'!A147,"")</f>
        <v/>
      </c>
      <c r="B147" s="18" t="str">
        <f>IF(ISNUMBER('Race 1'!A147),'Race 1'!B147,"")</f>
        <v/>
      </c>
      <c r="C147" s="7" t="str">
        <f>IF(ISNUMBER('Race 1'!A147),'Race 1'!C147&amp;" "&amp;'Race 1'!D147,"")</f>
        <v/>
      </c>
      <c r="D147" s="7" t="str">
        <f>IF(ISNUMBER('Race 1'!A147),'Race 1'!G147,"")</f>
        <v/>
      </c>
      <c r="E147" s="7" t="str">
        <f>IF(ISNUMBER('Race 1'!A147),'Race 1'!I147,"")</f>
        <v/>
      </c>
      <c r="F147" s="7" t="str">
        <f>IF(ISNUMBER('Race 1'!A147),'Race 1'!H147,"")</f>
        <v/>
      </c>
      <c r="G147" s="13" t="str">
        <f>IF(ISNUMBER('Race 1'!A147),'Race 1'!O147/60,"")</f>
        <v/>
      </c>
      <c r="H147" s="19" t="str">
        <f>IF(A147="","",IF(E147="Men",VLOOKUP(F147,'Time trial standards'!A$3:B$82,2,FALSE),VLOOKUP(F147,'Time trial standards'!A$3:C$82,3,FALSE)))</f>
        <v/>
      </c>
      <c r="I147" s="15" t="str">
        <f t="shared" si="16"/>
        <v/>
      </c>
      <c r="J147" s="15" t="str">
        <f t="shared" si="17"/>
        <v/>
      </c>
      <c r="K147" s="20" t="str">
        <f t="shared" si="18"/>
        <v/>
      </c>
      <c r="L147" s="7" t="str">
        <f t="shared" si="19"/>
        <v/>
      </c>
    </row>
    <row r="148" spans="1:12" x14ac:dyDescent="0.15">
      <c r="A148" s="8" t="str">
        <f>IF(ISNUMBER('Race 1'!A148),'Race 1'!A148,"")</f>
        <v/>
      </c>
      <c r="B148" s="18" t="str">
        <f>IF(ISNUMBER('Race 1'!A148),'Race 1'!B148,"")</f>
        <v/>
      </c>
      <c r="C148" s="7" t="str">
        <f>IF(ISNUMBER('Race 1'!A148),'Race 1'!C148&amp;" "&amp;'Race 1'!D148,"")</f>
        <v/>
      </c>
      <c r="D148" s="7" t="str">
        <f>IF(ISNUMBER('Race 1'!A148),'Race 1'!G148,"")</f>
        <v/>
      </c>
      <c r="E148" s="7" t="str">
        <f>IF(ISNUMBER('Race 1'!A148),'Race 1'!I148,"")</f>
        <v/>
      </c>
      <c r="F148" s="7" t="str">
        <f>IF(ISNUMBER('Race 1'!A148),'Race 1'!H148,"")</f>
        <v/>
      </c>
      <c r="G148" s="13" t="str">
        <f>IF(ISNUMBER('Race 1'!A148),'Race 1'!O148/60,"")</f>
        <v/>
      </c>
      <c r="H148" s="19" t="str">
        <f>IF(A148="","",IF(E148="Men",VLOOKUP(F148,'Time trial standards'!A$3:B$82,2,FALSE),VLOOKUP(F148,'Time trial standards'!A$3:C$82,3,FALSE)))</f>
        <v/>
      </c>
      <c r="I148" s="15" t="str">
        <f t="shared" si="16"/>
        <v/>
      </c>
      <c r="J148" s="15" t="str">
        <f t="shared" si="17"/>
        <v/>
      </c>
      <c r="K148" s="20" t="str">
        <f t="shared" si="18"/>
        <v/>
      </c>
      <c r="L148" s="7" t="str">
        <f t="shared" si="19"/>
        <v/>
      </c>
    </row>
    <row r="149" spans="1:12" x14ac:dyDescent="0.15">
      <c r="A149" s="8" t="str">
        <f>IF(ISNUMBER('Race 1'!A149),'Race 1'!A149,"")</f>
        <v/>
      </c>
      <c r="B149" s="18" t="str">
        <f>IF(ISNUMBER('Race 1'!A149),'Race 1'!B149,"")</f>
        <v/>
      </c>
      <c r="C149" s="7" t="str">
        <f>IF(ISNUMBER('Race 1'!A149),'Race 1'!C149&amp;" "&amp;'Race 1'!D149,"")</f>
        <v/>
      </c>
      <c r="D149" s="7" t="str">
        <f>IF(ISNUMBER('Race 1'!A149),'Race 1'!G149,"")</f>
        <v/>
      </c>
      <c r="E149" s="7" t="str">
        <f>IF(ISNUMBER('Race 1'!A149),'Race 1'!I149,"")</f>
        <v/>
      </c>
      <c r="F149" s="7" t="str">
        <f>IF(ISNUMBER('Race 1'!A149),'Race 1'!H149,"")</f>
        <v/>
      </c>
      <c r="G149" s="13" t="str">
        <f>IF(ISNUMBER('Race 1'!A149),'Race 1'!O149/60,"")</f>
        <v/>
      </c>
      <c r="H149" s="19" t="str">
        <f>IF(A149="","",IF(E149="Men",VLOOKUP(F149,'Time trial standards'!A$3:B$82,2,FALSE),VLOOKUP(F149,'Time trial standards'!A$3:C$82,3,FALSE)))</f>
        <v/>
      </c>
      <c r="I149" s="15" t="str">
        <f t="shared" si="16"/>
        <v/>
      </c>
      <c r="J149" s="15" t="str">
        <f t="shared" si="17"/>
        <v/>
      </c>
      <c r="K149" s="20" t="str">
        <f t="shared" si="18"/>
        <v/>
      </c>
      <c r="L149" s="7" t="str">
        <f t="shared" si="19"/>
        <v/>
      </c>
    </row>
    <row r="150" spans="1:12" x14ac:dyDescent="0.15">
      <c r="A150" s="8" t="str">
        <f>IF(ISNUMBER('Race 1'!A150),'Race 1'!A150,"")</f>
        <v/>
      </c>
      <c r="B150" s="18" t="str">
        <f>IF(ISNUMBER('Race 1'!A150),'Race 1'!B150,"")</f>
        <v/>
      </c>
      <c r="C150" s="7" t="str">
        <f>IF(ISNUMBER('Race 1'!A150),'Race 1'!C150&amp;" "&amp;'Race 1'!D150,"")</f>
        <v/>
      </c>
      <c r="D150" s="7" t="str">
        <f>IF(ISNUMBER('Race 1'!A150),'Race 1'!G150,"")</f>
        <v/>
      </c>
      <c r="E150" s="7" t="str">
        <f>IF(ISNUMBER('Race 1'!A150),'Race 1'!I150,"")</f>
        <v/>
      </c>
      <c r="F150" s="7" t="str">
        <f>IF(ISNUMBER('Race 1'!A150),'Race 1'!H150,"")</f>
        <v/>
      </c>
      <c r="G150" s="13" t="str">
        <f>IF(ISNUMBER('Race 1'!A150),'Race 1'!O150/60,"")</f>
        <v/>
      </c>
      <c r="H150" s="19" t="str">
        <f>IF(A150="","",IF(E150="Men",VLOOKUP(F150,'Time trial standards'!A$3:B$82,2,FALSE),VLOOKUP(F150,'Time trial standards'!A$3:C$82,3,FALSE)))</f>
        <v/>
      </c>
      <c r="I150" s="15" t="str">
        <f t="shared" si="16"/>
        <v/>
      </c>
      <c r="J150" s="15" t="str">
        <f t="shared" si="17"/>
        <v/>
      </c>
      <c r="K150" s="20" t="str">
        <f t="shared" si="18"/>
        <v/>
      </c>
      <c r="L150" s="7" t="str">
        <f t="shared" si="19"/>
        <v/>
      </c>
    </row>
    <row r="151" spans="1:12" x14ac:dyDescent="0.15">
      <c r="A151" s="8" t="str">
        <f>IF(ISNUMBER('Race 1'!A151),'Race 1'!A151,"")</f>
        <v/>
      </c>
      <c r="B151" s="18" t="str">
        <f>IF(ISNUMBER('Race 1'!A151),'Race 1'!B151,"")</f>
        <v/>
      </c>
      <c r="C151" s="7" t="str">
        <f>IF(ISNUMBER('Race 1'!A151),'Race 1'!C151&amp;" "&amp;'Race 1'!D151,"")</f>
        <v/>
      </c>
      <c r="D151" s="7" t="str">
        <f>IF(ISNUMBER('Race 1'!A151),'Race 1'!G151,"")</f>
        <v/>
      </c>
      <c r="E151" s="7" t="str">
        <f>IF(ISNUMBER('Race 1'!A151),'Race 1'!I151,"")</f>
        <v/>
      </c>
      <c r="F151" s="7" t="str">
        <f>IF(ISNUMBER('Race 1'!A151),'Race 1'!H151,"")</f>
        <v/>
      </c>
      <c r="G151" s="13" t="str">
        <f>IF(ISNUMBER('Race 1'!A151),'Race 1'!O151/60,"")</f>
        <v/>
      </c>
      <c r="H151" s="19" t="str">
        <f>IF(A151="","",IF(E151="Men",VLOOKUP(F151,'Time trial standards'!A$3:B$82,2,FALSE),VLOOKUP(F151,'Time trial standards'!A$3:C$82,3,FALSE)))</f>
        <v/>
      </c>
      <c r="I151" s="15" t="str">
        <f t="shared" si="16"/>
        <v/>
      </c>
      <c r="J151" s="15" t="str">
        <f t="shared" si="17"/>
        <v/>
      </c>
      <c r="K151" s="20" t="str">
        <f t="shared" si="18"/>
        <v/>
      </c>
      <c r="L151" s="7" t="str">
        <f t="shared" si="19"/>
        <v/>
      </c>
    </row>
    <row r="152" spans="1:12" x14ac:dyDescent="0.15">
      <c r="A152" s="8" t="str">
        <f>IF(ISNUMBER('Race 1'!A152),'Race 1'!A152,"")</f>
        <v/>
      </c>
      <c r="B152" s="18" t="str">
        <f>IF(ISNUMBER('Race 1'!A152),'Race 1'!B152,"")</f>
        <v/>
      </c>
      <c r="C152" s="7" t="str">
        <f>IF(ISNUMBER('Race 1'!A152),'Race 1'!C152&amp;" "&amp;'Race 1'!D152,"")</f>
        <v/>
      </c>
      <c r="D152" s="7" t="str">
        <f>IF(ISNUMBER('Race 1'!A152),'Race 1'!G152,"")</f>
        <v/>
      </c>
      <c r="E152" s="7" t="str">
        <f>IF(ISNUMBER('Race 1'!A152),'Race 1'!I152,"")</f>
        <v/>
      </c>
      <c r="F152" s="7" t="str">
        <f>IF(ISNUMBER('Race 1'!A152),'Race 1'!H152,"")</f>
        <v/>
      </c>
      <c r="G152" s="13" t="str">
        <f>IF(ISNUMBER('Race 1'!A152),'Race 1'!O152/60,"")</f>
        <v/>
      </c>
      <c r="H152" s="19" t="str">
        <f>IF(A152="","",IF(E152="Men",VLOOKUP(F152,'Time trial standards'!A$3:B$82,2,FALSE),VLOOKUP(F152,'Time trial standards'!A$3:C$82,3,FALSE)))</f>
        <v/>
      </c>
      <c r="I152" s="15" t="str">
        <f t="shared" si="16"/>
        <v/>
      </c>
      <c r="J152" s="15" t="str">
        <f t="shared" si="17"/>
        <v/>
      </c>
      <c r="K152" s="20" t="str">
        <f t="shared" si="18"/>
        <v/>
      </c>
      <c r="L152" s="7" t="str">
        <f t="shared" si="19"/>
        <v/>
      </c>
    </row>
    <row r="153" spans="1:12" x14ac:dyDescent="0.15">
      <c r="A153" s="8" t="str">
        <f>IF(ISNUMBER('Race 1'!A153),'Race 1'!A153,"")</f>
        <v/>
      </c>
      <c r="B153" s="18" t="str">
        <f>IF(ISNUMBER('Race 1'!A153),'Race 1'!B153,"")</f>
        <v/>
      </c>
      <c r="C153" s="7" t="str">
        <f>IF(ISNUMBER('Race 1'!A153),'Race 1'!C153&amp;" "&amp;'Race 1'!D153,"")</f>
        <v/>
      </c>
      <c r="D153" s="7" t="str">
        <f>IF(ISNUMBER('Race 1'!A153),'Race 1'!G153,"")</f>
        <v/>
      </c>
      <c r="E153" s="7" t="str">
        <f>IF(ISNUMBER('Race 1'!A153),'Race 1'!I153,"")</f>
        <v/>
      </c>
      <c r="F153" s="7" t="str">
        <f>IF(ISNUMBER('Race 1'!A153),'Race 1'!H153,"")</f>
        <v/>
      </c>
      <c r="G153" s="13" t="str">
        <f>IF(ISNUMBER('Race 1'!A153),'Race 1'!O153/60,"")</f>
        <v/>
      </c>
      <c r="H153" s="19" t="str">
        <f>IF(A153="","",IF(E153="Men",VLOOKUP(F153,'Time trial standards'!A$3:B$82,2,FALSE),VLOOKUP(F153,'Time trial standards'!A$3:C$82,3,FALSE)))</f>
        <v/>
      </c>
      <c r="I153" s="15" t="str">
        <f t="shared" si="16"/>
        <v/>
      </c>
      <c r="J153" s="15" t="str">
        <f t="shared" si="17"/>
        <v/>
      </c>
      <c r="K153" s="20" t="str">
        <f t="shared" si="18"/>
        <v/>
      </c>
      <c r="L153" s="7" t="str">
        <f t="shared" si="19"/>
        <v/>
      </c>
    </row>
    <row r="154" spans="1:12" x14ac:dyDescent="0.15">
      <c r="A154" s="8" t="str">
        <f>IF(ISNUMBER('Race 1'!A154),'Race 1'!A154,"")</f>
        <v/>
      </c>
      <c r="B154" s="18" t="str">
        <f>IF(ISNUMBER('Race 1'!A154),'Race 1'!B154,"")</f>
        <v/>
      </c>
      <c r="C154" s="7" t="str">
        <f>IF(ISNUMBER('Race 1'!A154),'Race 1'!C154&amp;" "&amp;'Race 1'!D154,"")</f>
        <v/>
      </c>
      <c r="D154" s="7" t="str">
        <f>IF(ISNUMBER('Race 1'!A154),'Race 1'!G154,"")</f>
        <v/>
      </c>
      <c r="E154" s="7" t="str">
        <f>IF(ISNUMBER('Race 1'!A154),'Race 1'!I154,"")</f>
        <v/>
      </c>
      <c r="F154" s="7" t="str">
        <f>IF(ISNUMBER('Race 1'!A154),'Race 1'!H154,"")</f>
        <v/>
      </c>
      <c r="G154" s="13" t="str">
        <f>IF(ISNUMBER('Race 1'!A154),'Race 1'!O154/60,"")</f>
        <v/>
      </c>
      <c r="H154" s="19" t="str">
        <f>IF(A154="","",IF(E154="Men",VLOOKUP(F154,'Time trial standards'!A$3:B$82,2,FALSE),VLOOKUP(F154,'Time trial standards'!A$3:C$82,3,FALSE)))</f>
        <v/>
      </c>
      <c r="I154" s="15" t="str">
        <f t="shared" si="16"/>
        <v/>
      </c>
      <c r="J154" s="15" t="str">
        <f t="shared" si="17"/>
        <v/>
      </c>
      <c r="K154" s="20" t="str">
        <f t="shared" si="18"/>
        <v/>
      </c>
      <c r="L154" s="7" t="str">
        <f t="shared" si="19"/>
        <v/>
      </c>
    </row>
    <row r="155" spans="1:12" x14ac:dyDescent="0.15">
      <c r="H155" s="19"/>
    </row>
    <row r="156" spans="1:12" x14ac:dyDescent="0.15">
      <c r="H156" s="19"/>
    </row>
    <row r="157" spans="1:12" x14ac:dyDescent="0.15">
      <c r="H157" s="19"/>
    </row>
    <row r="158" spans="1:12" x14ac:dyDescent="0.15">
      <c r="H158" s="19"/>
    </row>
    <row r="159" spans="1:12" x14ac:dyDescent="0.15">
      <c r="H159" s="19"/>
    </row>
    <row r="160" spans="1:12" x14ac:dyDescent="0.15">
      <c r="H160" s="19"/>
    </row>
    <row r="161" spans="8:8" x14ac:dyDescent="0.15">
      <c r="H161" s="19"/>
    </row>
    <row r="162" spans="8:8" x14ac:dyDescent="0.15">
      <c r="H162" s="19"/>
    </row>
    <row r="163" spans="8:8" x14ac:dyDescent="0.15">
      <c r="H163" s="19"/>
    </row>
    <row r="164" spans="8:8" x14ac:dyDescent="0.15">
      <c r="H164" s="19"/>
    </row>
    <row r="165" spans="8:8" x14ac:dyDescent="0.15">
      <c r="H165" s="19"/>
    </row>
    <row r="166" spans="8:8" x14ac:dyDescent="0.15">
      <c r="H166" s="19"/>
    </row>
    <row r="167" spans="8:8" x14ac:dyDescent="0.15">
      <c r="H167" s="19"/>
    </row>
    <row r="168" spans="8:8" x14ac:dyDescent="0.15">
      <c r="H168" s="19"/>
    </row>
    <row r="169" spans="8:8" x14ac:dyDescent="0.15">
      <c r="H169" s="19"/>
    </row>
    <row r="170" spans="8:8" x14ac:dyDescent="0.15">
      <c r="H170" s="19"/>
    </row>
    <row r="171" spans="8:8" x14ac:dyDescent="0.15">
      <c r="H171" s="19"/>
    </row>
    <row r="172" spans="8:8" x14ac:dyDescent="0.15">
      <c r="H172" s="19"/>
    </row>
    <row r="173" spans="8:8" x14ac:dyDescent="0.15">
      <c r="H173" s="19"/>
    </row>
    <row r="174" spans="8:8" x14ac:dyDescent="0.15">
      <c r="H174" s="19"/>
    </row>
    <row r="175" spans="8:8" x14ac:dyDescent="0.15">
      <c r="H175" s="19"/>
    </row>
    <row r="176" spans="8:8" x14ac:dyDescent="0.15">
      <c r="H176" s="19"/>
    </row>
    <row r="177" spans="8:8" x14ac:dyDescent="0.15">
      <c r="H177" s="19"/>
    </row>
    <row r="178" spans="8:8" x14ac:dyDescent="0.15">
      <c r="H178" s="19"/>
    </row>
    <row r="179" spans="8:8" x14ac:dyDescent="0.15">
      <c r="H179" s="19"/>
    </row>
    <row r="180" spans="8:8" x14ac:dyDescent="0.15">
      <c r="H180" s="19"/>
    </row>
    <row r="181" spans="8:8" x14ac:dyDescent="0.15">
      <c r="H181" s="19"/>
    </row>
    <row r="182" spans="8:8" x14ac:dyDescent="0.15">
      <c r="H182" s="19"/>
    </row>
    <row r="183" spans="8:8" x14ac:dyDescent="0.15">
      <c r="H183" s="19"/>
    </row>
    <row r="184" spans="8:8" x14ac:dyDescent="0.15">
      <c r="H184" s="19"/>
    </row>
    <row r="185" spans="8:8" x14ac:dyDescent="0.15">
      <c r="H185" s="19"/>
    </row>
    <row r="186" spans="8:8" x14ac:dyDescent="0.15">
      <c r="H186" s="19"/>
    </row>
    <row r="187" spans="8:8" x14ac:dyDescent="0.15">
      <c r="H187" s="19"/>
    </row>
    <row r="188" spans="8:8" x14ac:dyDescent="0.15">
      <c r="H188" s="19"/>
    </row>
    <row r="189" spans="8:8" x14ac:dyDescent="0.15">
      <c r="H189" s="19"/>
    </row>
    <row r="190" spans="8:8" x14ac:dyDescent="0.15">
      <c r="H190" s="19"/>
    </row>
    <row r="191" spans="8:8" x14ac:dyDescent="0.15">
      <c r="H191" s="19"/>
    </row>
    <row r="192" spans="8:8" x14ac:dyDescent="0.15">
      <c r="H192" s="19"/>
    </row>
    <row r="193" spans="8:8" x14ac:dyDescent="0.15">
      <c r="H193" s="19"/>
    </row>
    <row r="194" spans="8:8" x14ac:dyDescent="0.15">
      <c r="H194" s="19"/>
    </row>
    <row r="195" spans="8:8" x14ac:dyDescent="0.15">
      <c r="H195" s="19"/>
    </row>
    <row r="196" spans="8:8" x14ac:dyDescent="0.15">
      <c r="H196" s="19"/>
    </row>
    <row r="197" spans="8:8" x14ac:dyDescent="0.15">
      <c r="H197" s="19"/>
    </row>
    <row r="198" spans="8:8" x14ac:dyDescent="0.15">
      <c r="H198" s="19"/>
    </row>
    <row r="199" spans="8:8" x14ac:dyDescent="0.15">
      <c r="H199" s="19"/>
    </row>
    <row r="200" spans="8:8" x14ac:dyDescent="0.15">
      <c r="H200" s="19"/>
    </row>
    <row r="201" spans="8:8" x14ac:dyDescent="0.15">
      <c r="H201" s="19"/>
    </row>
    <row r="202" spans="8:8" x14ac:dyDescent="0.15">
      <c r="H202" s="19"/>
    </row>
  </sheetData>
  <autoFilter ref="A1:L202">
    <sortState xmlns:xlrd2="http://schemas.microsoft.com/office/spreadsheetml/2017/richdata2" ref="A2:L202">
      <sortCondition ref="K1:K202"/>
    </sortState>
  </autoFilter>
  <pageMargins left="0.7" right="0.7" top="0.75" bottom="0.75" header="0.3" footer="0.3"/>
  <pageSetup paperSize="9" orientation="portrait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zoomScaleNormal="100" workbookViewId="0">
      <selection activeCell="A2" sqref="A2:S40"/>
    </sheetView>
  </sheetViews>
  <sheetFormatPr baseColWidth="10" defaultRowHeight="13" x14ac:dyDescent="0.15"/>
  <cols>
    <col min="1" max="256" width="8.83203125" customWidth="1"/>
  </cols>
  <sheetData>
    <row r="1" spans="1:19" ht="33" thickBot="1" x14ac:dyDescent="0.25">
      <c r="A1" s="23" t="s">
        <v>0</v>
      </c>
      <c r="B1" s="26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7</v>
      </c>
      <c r="H1" s="26" t="s">
        <v>8</v>
      </c>
      <c r="I1" s="27" t="s">
        <v>9</v>
      </c>
      <c r="J1" s="27" t="s">
        <v>11</v>
      </c>
      <c r="K1" s="27" t="s">
        <v>69</v>
      </c>
      <c r="L1" s="26" t="s">
        <v>12</v>
      </c>
      <c r="M1" s="26" t="s">
        <v>13</v>
      </c>
      <c r="N1" s="26" t="s">
        <v>14</v>
      </c>
      <c r="O1" s="26" t="s">
        <v>15</v>
      </c>
      <c r="P1" s="26" t="s">
        <v>70</v>
      </c>
      <c r="Q1" s="26" t="s">
        <v>16</v>
      </c>
      <c r="R1" s="26" t="s">
        <v>17</v>
      </c>
    </row>
    <row r="2" spans="1:19" ht="15" x14ac:dyDescent="0.2">
      <c r="A2" s="82"/>
      <c r="B2" s="30"/>
      <c r="H2" s="30"/>
      <c r="L2" s="30"/>
      <c r="M2" s="30"/>
      <c r="N2" s="30"/>
      <c r="O2" s="30"/>
      <c r="P2" s="30"/>
      <c r="Q2" s="30"/>
      <c r="R2" s="30"/>
    </row>
    <row r="3" spans="1:19" ht="15" x14ac:dyDescent="0.2">
      <c r="A3" s="82"/>
      <c r="B3" s="30"/>
      <c r="H3" s="30"/>
      <c r="L3" s="30"/>
      <c r="M3" s="30"/>
      <c r="N3" s="30"/>
      <c r="O3" s="30"/>
      <c r="P3" s="30"/>
      <c r="Q3" s="30"/>
      <c r="R3" s="30"/>
    </row>
    <row r="4" spans="1:19" ht="16" thickBot="1" x14ac:dyDescent="0.25">
      <c r="A4" s="82"/>
      <c r="B4" s="30"/>
      <c r="H4" s="30"/>
      <c r="L4" s="30"/>
      <c r="M4" s="30"/>
      <c r="N4" s="30"/>
      <c r="O4" s="30"/>
      <c r="P4" s="30"/>
      <c r="Q4" s="30"/>
      <c r="R4" s="30"/>
      <c r="S4" s="1"/>
    </row>
    <row r="5" spans="1:19" ht="15" x14ac:dyDescent="0.2">
      <c r="A5" s="82"/>
      <c r="B5" s="30"/>
      <c r="H5" s="30"/>
      <c r="L5" s="30"/>
      <c r="M5" s="30"/>
      <c r="N5" s="30"/>
      <c r="O5" s="30"/>
      <c r="P5" s="30"/>
      <c r="Q5" s="30"/>
      <c r="R5" s="30"/>
      <c r="S5" s="3"/>
    </row>
    <row r="6" spans="1:19" ht="15" x14ac:dyDescent="0.2">
      <c r="A6" s="82"/>
      <c r="B6" s="30"/>
      <c r="H6" s="30"/>
      <c r="L6" s="30"/>
      <c r="M6" s="30"/>
      <c r="N6" s="30"/>
      <c r="O6" s="30"/>
      <c r="P6" s="30"/>
      <c r="Q6" s="30"/>
      <c r="R6" s="30"/>
      <c r="S6" s="3"/>
    </row>
    <row r="7" spans="1:19" ht="15" x14ac:dyDescent="0.2">
      <c r="A7" s="82"/>
      <c r="B7" s="30"/>
      <c r="H7" s="30"/>
      <c r="L7" s="30"/>
      <c r="M7" s="30"/>
      <c r="N7" s="30"/>
      <c r="O7" s="30"/>
      <c r="P7" s="30"/>
      <c r="Q7" s="30"/>
      <c r="R7" s="30"/>
      <c r="S7" s="3"/>
    </row>
    <row r="8" spans="1:19" ht="15" x14ac:dyDescent="0.2">
      <c r="A8" s="82"/>
      <c r="B8" s="30"/>
      <c r="H8" s="30"/>
      <c r="L8" s="30"/>
      <c r="M8" s="30"/>
      <c r="N8" s="30"/>
      <c r="O8" s="30"/>
      <c r="P8" s="30"/>
      <c r="Q8" s="30"/>
      <c r="R8" s="30"/>
      <c r="S8" s="3"/>
    </row>
    <row r="9" spans="1:19" ht="15" x14ac:dyDescent="0.2">
      <c r="A9" s="82"/>
      <c r="B9" s="30"/>
      <c r="H9" s="30"/>
      <c r="L9" s="30"/>
      <c r="M9" s="30"/>
      <c r="N9" s="30"/>
      <c r="O9" s="30"/>
      <c r="P9" s="30"/>
      <c r="Q9" s="30"/>
      <c r="R9" s="30"/>
      <c r="S9" s="3"/>
    </row>
    <row r="10" spans="1:19" ht="15" x14ac:dyDescent="0.2">
      <c r="A10" s="82"/>
      <c r="B10" s="30"/>
      <c r="H10" s="30"/>
      <c r="L10" s="30"/>
      <c r="M10" s="30"/>
      <c r="N10" s="30"/>
      <c r="O10" s="30"/>
      <c r="P10" s="30"/>
      <c r="Q10" s="30"/>
      <c r="R10" s="30"/>
      <c r="S10" s="3"/>
    </row>
    <row r="11" spans="1:19" ht="15" x14ac:dyDescent="0.2">
      <c r="A11" s="82"/>
      <c r="B11" s="30"/>
      <c r="H11" s="30"/>
      <c r="L11" s="30"/>
      <c r="M11" s="30"/>
      <c r="N11" s="30"/>
      <c r="O11" s="30"/>
      <c r="P11" s="30"/>
      <c r="Q11" s="30"/>
      <c r="R11" s="30"/>
      <c r="S11" s="3"/>
    </row>
    <row r="12" spans="1:19" ht="15" x14ac:dyDescent="0.2">
      <c r="A12" s="82"/>
      <c r="B12" s="30"/>
      <c r="H12" s="30"/>
      <c r="L12" s="30"/>
      <c r="M12" s="30"/>
      <c r="N12" s="30"/>
      <c r="O12" s="30"/>
      <c r="P12" s="30"/>
      <c r="Q12" s="30"/>
      <c r="R12" s="30"/>
      <c r="S12" s="3"/>
    </row>
    <row r="13" spans="1:19" ht="15" x14ac:dyDescent="0.2">
      <c r="A13" s="82"/>
      <c r="B13" s="30"/>
      <c r="H13" s="30"/>
      <c r="L13" s="30"/>
      <c r="M13" s="30"/>
      <c r="N13" s="30"/>
      <c r="O13" s="30"/>
      <c r="P13" s="30"/>
      <c r="Q13" s="30"/>
      <c r="R13" s="30"/>
      <c r="S13" s="3"/>
    </row>
    <row r="14" spans="1:19" ht="15" x14ac:dyDescent="0.2">
      <c r="A14" s="82"/>
      <c r="B14" s="30"/>
      <c r="H14" s="30"/>
      <c r="L14" s="30"/>
      <c r="M14" s="30"/>
      <c r="N14" s="30"/>
      <c r="O14" s="30"/>
      <c r="P14" s="30"/>
      <c r="Q14" s="30"/>
      <c r="R14" s="30"/>
      <c r="S14" s="3"/>
    </row>
    <row r="15" spans="1:19" ht="15" x14ac:dyDescent="0.2">
      <c r="A15" s="82"/>
      <c r="B15" s="30"/>
      <c r="H15" s="30"/>
      <c r="L15" s="30"/>
      <c r="M15" s="30"/>
      <c r="N15" s="30"/>
      <c r="O15" s="30"/>
      <c r="P15" s="30"/>
      <c r="Q15" s="30"/>
      <c r="R15" s="30"/>
      <c r="S15" s="3"/>
    </row>
    <row r="16" spans="1:19" ht="15" x14ac:dyDescent="0.2">
      <c r="A16" s="82"/>
      <c r="B16" s="30"/>
      <c r="H16" s="30"/>
      <c r="L16" s="30"/>
      <c r="M16" s="30"/>
      <c r="N16" s="30"/>
      <c r="O16" s="30"/>
      <c r="P16" s="30"/>
      <c r="Q16" s="30"/>
      <c r="R16" s="30"/>
      <c r="S16" s="3"/>
    </row>
    <row r="17" spans="1:19" ht="15" x14ac:dyDescent="0.2">
      <c r="A17" s="82"/>
      <c r="B17" s="30"/>
      <c r="H17" s="30"/>
      <c r="L17" s="30"/>
      <c r="M17" s="30"/>
      <c r="N17" s="30"/>
      <c r="O17" s="30"/>
      <c r="P17" s="30"/>
      <c r="Q17" s="30"/>
      <c r="R17" s="30"/>
      <c r="S17" s="3"/>
    </row>
    <row r="18" spans="1:19" ht="15" x14ac:dyDescent="0.2">
      <c r="A18" s="82"/>
      <c r="B18" s="30"/>
      <c r="H18" s="30"/>
      <c r="L18" s="30"/>
      <c r="M18" s="30"/>
      <c r="N18" s="30"/>
      <c r="O18" s="30"/>
      <c r="P18" s="30"/>
      <c r="Q18" s="30"/>
      <c r="R18" s="30"/>
      <c r="S18" s="3"/>
    </row>
    <row r="19" spans="1:19" ht="15" x14ac:dyDescent="0.2">
      <c r="A19" s="82"/>
      <c r="B19" s="30"/>
      <c r="H19" s="30"/>
      <c r="L19" s="30"/>
      <c r="M19" s="30"/>
      <c r="N19" s="30"/>
      <c r="O19" s="30"/>
      <c r="P19" s="30"/>
      <c r="Q19" s="30"/>
      <c r="R19" s="30"/>
      <c r="S19" s="3"/>
    </row>
    <row r="20" spans="1:19" ht="15" x14ac:dyDescent="0.2">
      <c r="A20" s="82"/>
      <c r="B20" s="30"/>
      <c r="H20" s="30"/>
      <c r="L20" s="30"/>
      <c r="M20" s="30"/>
      <c r="N20" s="30"/>
      <c r="O20" s="30"/>
      <c r="P20" s="30"/>
      <c r="Q20" s="30"/>
      <c r="R20" s="30"/>
      <c r="S20" s="3"/>
    </row>
    <row r="21" spans="1:19" ht="15" x14ac:dyDescent="0.2">
      <c r="A21" s="82"/>
      <c r="B21" s="30"/>
      <c r="H21" s="30"/>
      <c r="L21" s="30"/>
      <c r="M21" s="30"/>
      <c r="N21" s="30"/>
      <c r="O21" s="30"/>
      <c r="P21" s="30"/>
      <c r="Q21" s="30"/>
      <c r="R21" s="30"/>
      <c r="S21" s="3"/>
    </row>
    <row r="22" spans="1:19" ht="15" x14ac:dyDescent="0.2">
      <c r="A22" s="82"/>
      <c r="B22" s="30"/>
      <c r="H22" s="30"/>
      <c r="L22" s="30"/>
      <c r="M22" s="30"/>
      <c r="N22" s="30"/>
      <c r="O22" s="30"/>
      <c r="P22" s="30"/>
      <c r="Q22" s="30"/>
      <c r="R22" s="30"/>
      <c r="S22" s="3"/>
    </row>
    <row r="23" spans="1:19" ht="15" x14ac:dyDescent="0.2">
      <c r="A23" s="82"/>
      <c r="B23" s="30"/>
      <c r="H23" s="30"/>
      <c r="L23" s="30"/>
      <c r="M23" s="30"/>
      <c r="N23" s="30"/>
      <c r="O23" s="30"/>
      <c r="P23" s="30"/>
      <c r="Q23" s="30"/>
      <c r="R23" s="30"/>
      <c r="S23" s="3"/>
    </row>
    <row r="24" spans="1:19" ht="15" x14ac:dyDescent="0.2">
      <c r="A24" s="82"/>
      <c r="B24" s="30"/>
      <c r="H24" s="30"/>
      <c r="L24" s="30"/>
      <c r="M24" s="30"/>
      <c r="N24" s="30"/>
      <c r="O24" s="30"/>
      <c r="P24" s="30"/>
      <c r="Q24" s="30"/>
      <c r="R24" s="30"/>
      <c r="S24" s="3"/>
    </row>
    <row r="25" spans="1:19" ht="15" x14ac:dyDescent="0.2">
      <c r="A25" s="82"/>
      <c r="B25" s="30"/>
      <c r="H25" s="30"/>
      <c r="L25" s="30"/>
      <c r="M25" s="30"/>
      <c r="N25" s="30"/>
      <c r="O25" s="30"/>
      <c r="P25" s="30"/>
      <c r="Q25" s="30"/>
      <c r="R25" s="30"/>
      <c r="S25" s="3"/>
    </row>
    <row r="26" spans="1:19" ht="15" x14ac:dyDescent="0.2">
      <c r="A26" s="82"/>
      <c r="B26" s="30"/>
      <c r="H26" s="30"/>
      <c r="L26" s="30"/>
      <c r="M26" s="30"/>
      <c r="N26" s="30"/>
      <c r="O26" s="30"/>
      <c r="P26" s="30"/>
      <c r="Q26" s="30"/>
      <c r="R26" s="30"/>
      <c r="S26" s="3"/>
    </row>
    <row r="27" spans="1:19" ht="15" x14ac:dyDescent="0.2">
      <c r="A27" s="82"/>
      <c r="B27" s="30"/>
      <c r="H27" s="30"/>
      <c r="L27" s="30"/>
      <c r="M27" s="30"/>
      <c r="N27" s="30"/>
      <c r="O27" s="30"/>
      <c r="P27" s="30"/>
      <c r="Q27" s="30"/>
      <c r="R27" s="30"/>
      <c r="S27" s="3"/>
    </row>
    <row r="28" spans="1:19" ht="15" x14ac:dyDescent="0.2">
      <c r="A28" s="82"/>
      <c r="B28" s="30"/>
      <c r="H28" s="30"/>
      <c r="L28" s="30"/>
      <c r="M28" s="30"/>
      <c r="N28" s="30"/>
      <c r="O28" s="30"/>
      <c r="P28" s="30"/>
      <c r="Q28" s="30"/>
      <c r="R28" s="30"/>
      <c r="S28" s="3"/>
    </row>
    <row r="29" spans="1:19" ht="15" x14ac:dyDescent="0.2">
      <c r="A29" s="82"/>
      <c r="B29" s="30"/>
      <c r="H29" s="30"/>
      <c r="L29" s="30"/>
      <c r="M29" s="30"/>
      <c r="N29" s="30"/>
      <c r="O29" s="30"/>
      <c r="P29" s="30"/>
      <c r="Q29" s="30"/>
      <c r="R29" s="30"/>
      <c r="S29" s="3"/>
    </row>
    <row r="30" spans="1:19" ht="15" x14ac:dyDescent="0.2">
      <c r="A30" s="82"/>
      <c r="B30" s="30"/>
      <c r="H30" s="30"/>
      <c r="L30" s="30"/>
      <c r="M30" s="30"/>
      <c r="N30" s="30"/>
      <c r="O30" s="30"/>
      <c r="P30" s="30"/>
      <c r="Q30" s="30"/>
      <c r="R30" s="30"/>
      <c r="S30" s="3"/>
    </row>
    <row r="31" spans="1:19" ht="15" x14ac:dyDescent="0.2">
      <c r="A31" s="82"/>
      <c r="B31" s="30"/>
      <c r="H31" s="30"/>
      <c r="L31" s="30"/>
      <c r="M31" s="30"/>
      <c r="N31" s="30"/>
      <c r="O31" s="30"/>
      <c r="P31" s="30"/>
      <c r="Q31" s="30"/>
      <c r="R31" s="30"/>
      <c r="S31" s="3"/>
    </row>
    <row r="32" spans="1:19" ht="15" x14ac:dyDescent="0.2">
      <c r="A32" s="82"/>
      <c r="B32" s="30"/>
      <c r="H32" s="30"/>
      <c r="L32" s="30"/>
      <c r="M32" s="30"/>
      <c r="N32" s="30"/>
      <c r="O32" s="30"/>
      <c r="P32" s="30"/>
      <c r="Q32" s="30"/>
      <c r="R32" s="30"/>
      <c r="S32" s="3"/>
    </row>
    <row r="33" spans="1:19" ht="15" x14ac:dyDescent="0.2">
      <c r="A33" s="82"/>
      <c r="B33" s="30"/>
      <c r="H33" s="30"/>
      <c r="L33" s="30"/>
      <c r="M33" s="30"/>
      <c r="N33" s="30"/>
      <c r="O33" s="30"/>
      <c r="P33" s="30"/>
      <c r="Q33" s="30"/>
      <c r="R33" s="30"/>
      <c r="S33" s="3"/>
    </row>
    <row r="34" spans="1:19" ht="15" x14ac:dyDescent="0.2">
      <c r="A34" s="82"/>
      <c r="B34" s="30"/>
      <c r="H34" s="30"/>
      <c r="L34" s="30"/>
      <c r="M34" s="30"/>
      <c r="N34" s="30"/>
      <c r="O34" s="30"/>
      <c r="P34" s="30"/>
      <c r="Q34" s="30"/>
      <c r="R34" s="30"/>
      <c r="S34" s="3"/>
    </row>
    <row r="35" spans="1:19" ht="15" x14ac:dyDescent="0.2">
      <c r="A35" s="82"/>
      <c r="B35" s="30"/>
      <c r="H35" s="30"/>
      <c r="L35" s="30"/>
      <c r="M35" s="30"/>
      <c r="N35" s="30"/>
      <c r="O35" s="30"/>
      <c r="P35" s="30"/>
      <c r="Q35" s="30"/>
      <c r="R35" s="30"/>
      <c r="S35" s="3"/>
    </row>
    <row r="36" spans="1:19" ht="15" x14ac:dyDescent="0.2">
      <c r="A36" s="82"/>
      <c r="B36" s="30"/>
      <c r="H36" s="30"/>
      <c r="L36" s="30"/>
      <c r="M36" s="30"/>
      <c r="N36" s="30"/>
      <c r="O36" s="30"/>
      <c r="P36" s="30"/>
      <c r="Q36" s="30"/>
      <c r="R36" s="30"/>
      <c r="S36" s="3"/>
    </row>
    <row r="37" spans="1:19" ht="15" x14ac:dyDescent="0.2">
      <c r="A37" s="82"/>
      <c r="B37" s="30"/>
      <c r="H37" s="30"/>
      <c r="L37" s="30"/>
      <c r="M37" s="30"/>
      <c r="N37" s="30"/>
      <c r="O37" s="30"/>
      <c r="P37" s="30"/>
      <c r="Q37" s="30"/>
      <c r="R37" s="30"/>
      <c r="S37" s="3"/>
    </row>
    <row r="38" spans="1:19" ht="15" x14ac:dyDescent="0.2">
      <c r="A38" s="82"/>
      <c r="B38" s="30"/>
      <c r="H38" s="30"/>
      <c r="L38" s="30"/>
      <c r="M38" s="30"/>
      <c r="N38" s="30"/>
      <c r="O38" s="30"/>
      <c r="P38" s="30"/>
      <c r="Q38" s="30"/>
      <c r="R38" s="30"/>
      <c r="S38" s="3"/>
    </row>
    <row r="39" spans="1:19" x14ac:dyDescent="0.15">
      <c r="A39" s="30"/>
      <c r="B39" s="30"/>
      <c r="H39" s="30"/>
      <c r="L39" s="30"/>
      <c r="M39" s="30"/>
      <c r="N39" s="30"/>
      <c r="O39" s="30"/>
      <c r="P39" s="30"/>
      <c r="Q39" s="30"/>
      <c r="S39" s="3"/>
    </row>
    <row r="40" spans="1:19" x14ac:dyDescent="0.15">
      <c r="A40" s="30"/>
      <c r="B40" s="30"/>
      <c r="H40" s="30"/>
      <c r="L40" s="30"/>
      <c r="M40" s="30"/>
      <c r="N40" s="30"/>
      <c r="O40" s="30"/>
      <c r="P40" s="30"/>
      <c r="Q40" s="30"/>
      <c r="S40" s="3"/>
    </row>
    <row r="41" spans="1:19" x14ac:dyDescent="0.15">
      <c r="A41" s="30"/>
      <c r="B41" s="30"/>
      <c r="H41" s="30"/>
      <c r="L41" s="30"/>
      <c r="M41" s="30"/>
      <c r="N41" s="30"/>
      <c r="O41" s="30"/>
      <c r="P41" s="30"/>
      <c r="Q41" s="30"/>
      <c r="S41" s="3"/>
    </row>
    <row r="42" spans="1:19" x14ac:dyDescent="0.15">
      <c r="A42" s="30"/>
      <c r="B42" s="30"/>
      <c r="H42" s="30"/>
      <c r="L42" s="30"/>
      <c r="M42" s="30"/>
      <c r="N42" s="30"/>
      <c r="O42" s="30"/>
      <c r="P42" s="30"/>
      <c r="Q42" s="30"/>
      <c r="S42" s="3"/>
    </row>
    <row r="43" spans="1:19" x14ac:dyDescent="0.15">
      <c r="A43" s="30"/>
      <c r="B43" s="30"/>
      <c r="H43" s="30"/>
      <c r="L43" s="30"/>
      <c r="M43" s="30"/>
      <c r="N43" s="30"/>
      <c r="O43" s="30"/>
      <c r="P43" s="30"/>
      <c r="Q43" s="30"/>
      <c r="S43" s="3"/>
    </row>
    <row r="44" spans="1:19" x14ac:dyDescent="0.15">
      <c r="A44" s="30"/>
      <c r="B44" s="30"/>
      <c r="H44" s="30"/>
      <c r="L44" s="30"/>
      <c r="M44" s="30"/>
      <c r="N44" s="30"/>
      <c r="O44" s="30"/>
      <c r="P44" s="30"/>
      <c r="Q44" s="30"/>
      <c r="S44" s="3"/>
    </row>
    <row r="45" spans="1:19" x14ac:dyDescent="0.15">
      <c r="A45" s="30"/>
      <c r="B45" s="30"/>
      <c r="H45" s="30"/>
      <c r="L45" s="30"/>
      <c r="M45" s="30"/>
      <c r="N45" s="30"/>
      <c r="O45" s="30"/>
      <c r="P45" s="30"/>
      <c r="Q45" s="30"/>
      <c r="S4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2"/>
  <sheetViews>
    <sheetView workbookViewId="0">
      <selection activeCell="F10" sqref="F10"/>
    </sheetView>
  </sheetViews>
  <sheetFormatPr baseColWidth="10" defaultColWidth="9.1640625" defaultRowHeight="13" x14ac:dyDescent="0.15"/>
  <cols>
    <col min="1" max="1" width="13.5" style="8" customWidth="1"/>
    <col min="2" max="2" width="9.1640625" style="18"/>
    <col min="3" max="3" width="21.5" style="7" customWidth="1"/>
    <col min="4" max="4" width="14.5" style="7" customWidth="1"/>
    <col min="5" max="6" width="9.1640625" style="7"/>
    <col min="7" max="7" width="9.1640625" style="13"/>
    <col min="8" max="8" width="13.5" style="14" customWidth="1"/>
    <col min="9" max="10" width="9.1640625" style="15"/>
    <col min="11" max="11" width="9.1640625" style="20"/>
    <col min="12" max="16384" width="9.1640625" style="7"/>
  </cols>
  <sheetData>
    <row r="1" spans="1:25" ht="15" thickBot="1" x14ac:dyDescent="0.2">
      <c r="A1" s="10" t="s">
        <v>59</v>
      </c>
      <c r="B1" s="11" t="s">
        <v>1</v>
      </c>
      <c r="C1" s="12" t="s">
        <v>60</v>
      </c>
      <c r="D1" s="7" t="s">
        <v>61</v>
      </c>
      <c r="E1" s="7" t="s">
        <v>9</v>
      </c>
      <c r="F1" s="7" t="s">
        <v>8</v>
      </c>
      <c r="G1" s="13" t="s">
        <v>15</v>
      </c>
      <c r="H1" s="14" t="s">
        <v>62</v>
      </c>
      <c r="I1" s="15" t="s">
        <v>63</v>
      </c>
      <c r="J1" s="15" t="s">
        <v>64</v>
      </c>
      <c r="K1" s="16" t="s">
        <v>65</v>
      </c>
      <c r="L1" s="17" t="s">
        <v>66</v>
      </c>
      <c r="X1" s="7" t="s">
        <v>67</v>
      </c>
      <c r="Y1" s="6">
        <v>0</v>
      </c>
    </row>
    <row r="2" spans="1:25" x14ac:dyDescent="0.15">
      <c r="A2" s="8" t="str">
        <f>IF(ISNUMBER('Race 2'!A10),'Race 2'!A10,"")</f>
        <v/>
      </c>
      <c r="B2" s="18" t="str">
        <f>IF(ISNUMBER('Race 2'!A10),'Race 2'!B10,"")</f>
        <v/>
      </c>
      <c r="C2" s="7" t="str">
        <f>IF(ISNUMBER('Race 2'!A10),'Race 2'!C10&amp;" "&amp;'Race 2'!D10,"")</f>
        <v/>
      </c>
      <c r="D2" s="7" t="str">
        <f>IF(ISNUMBER('Race 2'!A10),'Race 2'!G10,"")</f>
        <v/>
      </c>
      <c r="E2" s="7" t="str">
        <f>IF(ISNUMBER('Race 2'!A10),'Race 2'!I10,"")</f>
        <v/>
      </c>
      <c r="F2" s="7" t="str">
        <f>IF(ISNUMBER('Race 2'!A10),'Race 2'!H10,"")</f>
        <v/>
      </c>
      <c r="G2" s="13" t="str">
        <f>IF(ISNUMBER('Race 2'!A10),'Race 2'!O10/60,"")</f>
        <v/>
      </c>
      <c r="H2" s="19" t="str">
        <f>IF(A2="","",IF(E2="Men",VLOOKUP(F2,'Time trial standards'!A$3:B$82,2,FALSE),VLOOKUP(F2,'Time trial standards'!A$3:C$82,3,FALSE)))</f>
        <v/>
      </c>
      <c r="I2" s="15" t="str">
        <f t="shared" ref="I2:I33" si="0">IF(G2="","",IF(G2-H2&gt;0,G2-H2,""))</f>
        <v/>
      </c>
      <c r="J2" s="15" t="str">
        <f t="shared" ref="J2:J33" si="1">IF(G2="","",IF(G2-H2&gt;0,"",H2-G2))</f>
        <v/>
      </c>
      <c r="K2" s="20" t="str">
        <f t="shared" ref="K2:K33" si="2">IF(OR(G2="",G2=Y$1),"",IF(I2="",-J2/G2*100,I2/G2*100))</f>
        <v/>
      </c>
      <c r="L2" s="7" t="str">
        <f t="shared" ref="L2:L33" si="3">IF(K2="","",RANK(K2,K$2:K$100,1))</f>
        <v/>
      </c>
    </row>
    <row r="3" spans="1:25" x14ac:dyDescent="0.15">
      <c r="A3" s="8" t="str">
        <f>IF(ISNUMBER('Race 2'!A4),'Race 2'!A4,"")</f>
        <v/>
      </c>
      <c r="B3" s="18" t="str">
        <f>IF(ISNUMBER('Race 2'!A4),'Race 2'!B4,"")</f>
        <v/>
      </c>
      <c r="C3" s="7" t="str">
        <f>IF(ISNUMBER('Race 2'!A4),'Race 2'!C4&amp;" "&amp;'Race 2'!D4,"")</f>
        <v/>
      </c>
      <c r="D3" s="7" t="str">
        <f>IF(ISNUMBER('Race 2'!A4),'Race 2'!G4,"")</f>
        <v/>
      </c>
      <c r="E3" s="7" t="str">
        <f>IF(ISNUMBER('Race 2'!A4),'Race 2'!I4,"")</f>
        <v/>
      </c>
      <c r="F3" s="7" t="str">
        <f>IF(ISNUMBER('Race 2'!A4),'Race 2'!H4,"")</f>
        <v/>
      </c>
      <c r="G3" s="13" t="str">
        <f>IF(ISNUMBER('Race 2'!A4),'Race 2'!O4/60,"")</f>
        <v/>
      </c>
      <c r="H3" s="19" t="str">
        <f>IF(A3="","",IF(E3="Men",VLOOKUP(F3,'Time trial standards'!A$3:B$82,2,FALSE),VLOOKUP(F3,'Time trial standards'!A$3:C$82,3,FALSE)))</f>
        <v/>
      </c>
      <c r="I3" s="15" t="str">
        <f t="shared" si="0"/>
        <v/>
      </c>
      <c r="J3" s="15" t="str">
        <f t="shared" si="1"/>
        <v/>
      </c>
      <c r="K3" s="20" t="str">
        <f t="shared" si="2"/>
        <v/>
      </c>
      <c r="L3" s="7" t="str">
        <f t="shared" si="3"/>
        <v/>
      </c>
    </row>
    <row r="4" spans="1:25" x14ac:dyDescent="0.15">
      <c r="A4" s="8" t="str">
        <f>IF(ISNUMBER('Race 2'!A13),'Race 2'!A13,"")</f>
        <v/>
      </c>
      <c r="B4" s="18" t="str">
        <f>IF(ISNUMBER('Race 2'!A13),'Race 2'!B13,"")</f>
        <v/>
      </c>
      <c r="C4" s="7" t="str">
        <f>IF(ISNUMBER('Race 2'!A13),'Race 2'!C13&amp;" "&amp;'Race 2'!D13,"")</f>
        <v/>
      </c>
      <c r="D4" s="7" t="str">
        <f>IF(ISNUMBER('Race 2'!A13),'Race 2'!G13,"")</f>
        <v/>
      </c>
      <c r="E4" s="7" t="str">
        <f>IF(ISNUMBER('Race 2'!A13),'Race 2'!I13,"")</f>
        <v/>
      </c>
      <c r="F4" s="7" t="str">
        <f>IF(ISNUMBER('Race 2'!A13),'Race 2'!H13,"")</f>
        <v/>
      </c>
      <c r="G4" s="13" t="str">
        <f>IF(ISNUMBER('Race 2'!A13),'Race 2'!O13/60,"")</f>
        <v/>
      </c>
      <c r="H4" s="19" t="str">
        <f>IF(A4="","",IF(E4="Men",VLOOKUP(F4,'Time trial standards'!A$3:B$82,2,FALSE),VLOOKUP(F4,'Time trial standards'!A$3:C$82,3,FALSE)))</f>
        <v/>
      </c>
      <c r="I4" s="15" t="str">
        <f t="shared" si="0"/>
        <v/>
      </c>
      <c r="J4" s="15" t="str">
        <f t="shared" si="1"/>
        <v/>
      </c>
      <c r="K4" s="20" t="str">
        <f t="shared" si="2"/>
        <v/>
      </c>
      <c r="L4" s="7" t="str">
        <f t="shared" si="3"/>
        <v/>
      </c>
    </row>
    <row r="5" spans="1:25" x14ac:dyDescent="0.15">
      <c r="A5" s="8" t="str">
        <f>IF(ISNUMBER('Race 2'!A5),'Race 2'!A5,"")</f>
        <v/>
      </c>
      <c r="B5" s="18" t="str">
        <f>IF(ISNUMBER('Race 2'!A5),'Race 2'!B5,"")</f>
        <v/>
      </c>
      <c r="C5" s="7" t="str">
        <f>IF(ISNUMBER('Race 2'!A5),'Race 2'!C5&amp;" "&amp;'Race 2'!D5,"")</f>
        <v/>
      </c>
      <c r="D5" s="7" t="str">
        <f>IF(ISNUMBER('Race 2'!A5),'Race 2'!G5,"")</f>
        <v/>
      </c>
      <c r="E5" s="7" t="str">
        <f>IF(ISNUMBER('Race 2'!A5),'Race 2'!I5,"")</f>
        <v/>
      </c>
      <c r="F5" s="7" t="str">
        <f>IF(ISNUMBER('Race 2'!A5),'Race 2'!H5,"")</f>
        <v/>
      </c>
      <c r="G5" s="13" t="str">
        <f>IF(ISNUMBER('Race 2'!A5),'Race 2'!O5/60,"")</f>
        <v/>
      </c>
      <c r="H5" s="19" t="str">
        <f>IF(A5="","",IF(E5="Men",VLOOKUP(F5,'Time trial standards'!A$3:B$82,2,FALSE),VLOOKUP(F5,'Time trial standards'!A$3:C$82,3,FALSE)))</f>
        <v/>
      </c>
      <c r="I5" s="15" t="str">
        <f t="shared" si="0"/>
        <v/>
      </c>
      <c r="J5" s="15" t="str">
        <f t="shared" si="1"/>
        <v/>
      </c>
      <c r="K5" s="20" t="str">
        <f t="shared" si="2"/>
        <v/>
      </c>
      <c r="L5" s="7" t="str">
        <f t="shared" si="3"/>
        <v/>
      </c>
    </row>
    <row r="6" spans="1:25" x14ac:dyDescent="0.15">
      <c r="A6" s="8" t="str">
        <f>IF(ISNUMBER('Race 2'!A3),'Race 2'!A3,"")</f>
        <v/>
      </c>
      <c r="B6" s="18" t="str">
        <f>IF(ISNUMBER('Race 2'!A3),'Race 2'!B3,"")</f>
        <v/>
      </c>
      <c r="C6" s="7" t="str">
        <f>IF(ISNUMBER('Race 2'!A3),'Race 2'!C3&amp;" "&amp;'Race 2'!D3,"")</f>
        <v/>
      </c>
      <c r="D6" s="7" t="str">
        <f>IF(ISNUMBER('Race 2'!A3),'Race 2'!G3,"")</f>
        <v/>
      </c>
      <c r="E6" s="7" t="str">
        <f>IF(ISNUMBER('Race 2'!A3),'Race 2'!I3,"")</f>
        <v/>
      </c>
      <c r="F6" s="7" t="str">
        <f>IF(ISNUMBER('Race 2'!A3),'Race 2'!H3,"")</f>
        <v/>
      </c>
      <c r="G6" s="13" t="str">
        <f>IF(ISNUMBER('Race 2'!A3),'Race 2'!O3/60,"")</f>
        <v/>
      </c>
      <c r="H6" s="19" t="str">
        <f>IF(A6="","",IF(E6="Men",VLOOKUP(F6,'Time trial standards'!A$3:B$82,2,FALSE),VLOOKUP(F6,'Time trial standards'!A$3:C$82,3,FALSE)))</f>
        <v/>
      </c>
      <c r="I6" s="15" t="str">
        <f t="shared" si="0"/>
        <v/>
      </c>
      <c r="J6" s="15" t="str">
        <f t="shared" si="1"/>
        <v/>
      </c>
      <c r="K6" s="20" t="str">
        <f t="shared" si="2"/>
        <v/>
      </c>
      <c r="L6" s="7" t="str">
        <f t="shared" si="3"/>
        <v/>
      </c>
    </row>
    <row r="7" spans="1:25" x14ac:dyDescent="0.15">
      <c r="A7" s="8" t="str">
        <f>IF(ISNUMBER('Race 2'!A2),'Race 2'!A2,"")</f>
        <v/>
      </c>
      <c r="B7" s="18" t="str">
        <f>IF(ISNUMBER('Race 2'!A2),'Race 2'!B2,"")</f>
        <v/>
      </c>
      <c r="C7" s="7" t="str">
        <f>IF(ISNUMBER('Race 2'!A2),'Race 2'!C2&amp;" "&amp;'Race 2'!D2,"")</f>
        <v/>
      </c>
      <c r="D7" s="7" t="str">
        <f>IF(ISNUMBER('Race 2'!A2),'Race 2'!G2,"")</f>
        <v/>
      </c>
      <c r="E7" s="7" t="str">
        <f>IF(ISNUMBER('Race 2'!A2),'Race 2'!I2,"")</f>
        <v/>
      </c>
      <c r="F7" s="7" t="str">
        <f>IF(ISNUMBER('Race 2'!A2),'Race 2'!H2,"")</f>
        <v/>
      </c>
      <c r="G7" s="13" t="str">
        <f>IF(ISNUMBER('Race 2'!A2),'Race 2'!O2/60,"")</f>
        <v/>
      </c>
      <c r="H7" s="19" t="str">
        <f>IF(A7="","",IF(E7="Men",VLOOKUP(F7,'Time trial standards'!A$3:B$82,2,FALSE),VLOOKUP(F7,'Time trial standards'!A$3:C$82,3,FALSE)))</f>
        <v/>
      </c>
      <c r="I7" s="15" t="str">
        <f t="shared" si="0"/>
        <v/>
      </c>
      <c r="J7" s="15" t="str">
        <f t="shared" si="1"/>
        <v/>
      </c>
      <c r="K7" s="20" t="str">
        <f t="shared" si="2"/>
        <v/>
      </c>
      <c r="L7" s="7" t="str">
        <f t="shared" si="3"/>
        <v/>
      </c>
    </row>
    <row r="8" spans="1:25" x14ac:dyDescent="0.15">
      <c r="A8" s="8" t="str">
        <f>IF(ISNUMBER('Race 2'!A15),'Race 2'!A15,"")</f>
        <v/>
      </c>
      <c r="B8" s="18" t="str">
        <f>IF(ISNUMBER('Race 2'!A15),'Race 2'!B15,"")</f>
        <v/>
      </c>
      <c r="C8" s="7" t="str">
        <f>IF(ISNUMBER('Race 2'!A15),'Race 2'!C15&amp;" "&amp;'Race 2'!D15,"")</f>
        <v/>
      </c>
      <c r="D8" s="7" t="str">
        <f>IF(ISNUMBER('Race 2'!A15),'Race 2'!G15,"")</f>
        <v/>
      </c>
      <c r="E8" s="7" t="str">
        <f>IF(ISNUMBER('Race 2'!A15),'Race 2'!I15,"")</f>
        <v/>
      </c>
      <c r="F8" s="7" t="str">
        <f>IF(ISNUMBER('Race 2'!A15),'Race 2'!H15,"")</f>
        <v/>
      </c>
      <c r="G8" s="13" t="str">
        <f>IF(ISNUMBER('Race 2'!A15),'Race 2'!O15/60,"")</f>
        <v/>
      </c>
      <c r="H8" s="19" t="str">
        <f>IF(A8="","",IF(E8="Men",VLOOKUP(F8,'Time trial standards'!A$3:B$82,2,FALSE),VLOOKUP(F8,'Time trial standards'!A$3:C$82,3,FALSE)))</f>
        <v/>
      </c>
      <c r="I8" s="15" t="str">
        <f t="shared" si="0"/>
        <v/>
      </c>
      <c r="J8" s="15" t="str">
        <f t="shared" si="1"/>
        <v/>
      </c>
      <c r="K8" s="20" t="str">
        <f t="shared" si="2"/>
        <v/>
      </c>
      <c r="L8" s="7" t="str">
        <f t="shared" si="3"/>
        <v/>
      </c>
    </row>
    <row r="9" spans="1:25" x14ac:dyDescent="0.15">
      <c r="A9" s="8" t="str">
        <f>IF(ISNUMBER('Race 2'!A7),'Race 2'!A7,"")</f>
        <v/>
      </c>
      <c r="B9" s="18" t="str">
        <f>IF(ISNUMBER('Race 2'!A7),'Race 2'!B7,"")</f>
        <v/>
      </c>
      <c r="C9" s="7" t="str">
        <f>IF(ISNUMBER('Race 2'!A7),'Race 2'!C7&amp;" "&amp;'Race 2'!D7,"")</f>
        <v/>
      </c>
      <c r="D9" s="7" t="str">
        <f>IF(ISNUMBER('Race 2'!A7),'Race 2'!G7,"")</f>
        <v/>
      </c>
      <c r="E9" s="7" t="str">
        <f>IF(ISNUMBER('Race 2'!A7),'Race 2'!I7,"")</f>
        <v/>
      </c>
      <c r="F9" s="7" t="str">
        <f>IF(ISNUMBER('Race 2'!A7),'Race 2'!H7,"")</f>
        <v/>
      </c>
      <c r="G9" s="13" t="str">
        <f>IF(ISNUMBER('Race 2'!A7),'Race 2'!O7/60,"")</f>
        <v/>
      </c>
      <c r="H9" s="19" t="str">
        <f>IF(A9="","",IF(E9="Men",VLOOKUP(F9,'Time trial standards'!A$3:B$82,2,FALSE),VLOOKUP(F9,'Time trial standards'!A$3:C$82,3,FALSE)))</f>
        <v/>
      </c>
      <c r="I9" s="15" t="str">
        <f t="shared" si="0"/>
        <v/>
      </c>
      <c r="J9" s="15" t="str">
        <f t="shared" si="1"/>
        <v/>
      </c>
      <c r="K9" s="20" t="str">
        <f t="shared" si="2"/>
        <v/>
      </c>
      <c r="L9" s="7" t="str">
        <f t="shared" si="3"/>
        <v/>
      </c>
    </row>
    <row r="10" spans="1:25" x14ac:dyDescent="0.15">
      <c r="A10" s="8" t="str">
        <f>IF(ISNUMBER('Race 2'!A17),'Race 2'!A17,"")</f>
        <v/>
      </c>
      <c r="B10" s="18" t="str">
        <f>IF(ISNUMBER('Race 2'!A17),'Race 2'!B17,"")</f>
        <v/>
      </c>
      <c r="C10" s="7" t="str">
        <f>IF(ISNUMBER('Race 2'!A17),'Race 2'!C17&amp;" "&amp;'Race 2'!D17,"")</f>
        <v/>
      </c>
      <c r="D10" s="7" t="str">
        <f>IF(ISNUMBER('Race 2'!A17),'Race 2'!G17,"")</f>
        <v/>
      </c>
      <c r="E10" s="7" t="str">
        <f>IF(ISNUMBER('Race 2'!A17),'Race 2'!I17,"")</f>
        <v/>
      </c>
      <c r="F10" s="7" t="str">
        <f>IF(ISNUMBER('Race 2'!A17),'Race 2'!H17,"")</f>
        <v/>
      </c>
      <c r="G10" s="13" t="str">
        <f>IF(ISNUMBER('Race 2'!A17),'Race 2'!O17/60,"")</f>
        <v/>
      </c>
      <c r="H10" s="19" t="str">
        <f>IF(A10="","",IF(E10="Men",VLOOKUP(F10,'Time trial standards'!A$3:B$82,2,FALSE),VLOOKUP(F10,'Time trial standards'!A$3:C$82,3,FALSE)))</f>
        <v/>
      </c>
      <c r="I10" s="15" t="str">
        <f t="shared" si="0"/>
        <v/>
      </c>
      <c r="J10" s="15" t="str">
        <f t="shared" si="1"/>
        <v/>
      </c>
      <c r="K10" s="20" t="str">
        <f t="shared" si="2"/>
        <v/>
      </c>
      <c r="L10" s="7" t="str">
        <f t="shared" si="3"/>
        <v/>
      </c>
    </row>
    <row r="11" spans="1:25" x14ac:dyDescent="0.15">
      <c r="A11" s="8" t="str">
        <f>IF(ISNUMBER('Race 2'!A9),'Race 2'!A9,"")</f>
        <v/>
      </c>
      <c r="B11" s="18" t="str">
        <f>IF(ISNUMBER('Race 2'!A9),'Race 2'!B9,"")</f>
        <v/>
      </c>
      <c r="C11" s="7" t="str">
        <f>IF(ISNUMBER('Race 2'!A9),'Race 2'!C9&amp;" "&amp;'Race 2'!D9,"")</f>
        <v/>
      </c>
      <c r="D11" s="7" t="str">
        <f>IF(ISNUMBER('Race 2'!A9),'Race 2'!G9,"")</f>
        <v/>
      </c>
      <c r="E11" s="7" t="str">
        <f>IF(ISNUMBER('Race 2'!A9),'Race 2'!I9,"")</f>
        <v/>
      </c>
      <c r="F11" s="7" t="str">
        <f>IF(ISNUMBER('Race 2'!A9),'Race 2'!H9,"")</f>
        <v/>
      </c>
      <c r="G11" s="13" t="str">
        <f>IF(ISNUMBER('Race 2'!A9),'Race 2'!O9/60,"")</f>
        <v/>
      </c>
      <c r="H11" s="19" t="str">
        <f>IF(A11="","",IF(E11="Men",VLOOKUP(F11,'Time trial standards'!A$3:B$82,2,FALSE),VLOOKUP(F11,'Time trial standards'!A$3:C$82,3,FALSE)))</f>
        <v/>
      </c>
      <c r="I11" s="15" t="str">
        <f t="shared" si="0"/>
        <v/>
      </c>
      <c r="J11" s="15" t="str">
        <f t="shared" si="1"/>
        <v/>
      </c>
      <c r="K11" s="20" t="str">
        <f t="shared" si="2"/>
        <v/>
      </c>
      <c r="L11" s="7" t="str">
        <f t="shared" si="3"/>
        <v/>
      </c>
    </row>
    <row r="12" spans="1:25" x14ac:dyDescent="0.15">
      <c r="A12" s="8" t="str">
        <f>IF(ISNUMBER('Race 2'!A8),'Race 2'!A8,"")</f>
        <v/>
      </c>
      <c r="B12" s="18" t="str">
        <f>IF(ISNUMBER('Race 2'!A8),'Race 2'!B8,"")</f>
        <v/>
      </c>
      <c r="C12" s="7" t="str">
        <f>IF(ISNUMBER('Race 2'!A8),'Race 2'!C8&amp;" "&amp;'Race 2'!D8,"")</f>
        <v/>
      </c>
      <c r="D12" s="7" t="str">
        <f>IF(ISNUMBER('Race 2'!A8),'Race 2'!G8,"")</f>
        <v/>
      </c>
      <c r="E12" s="7" t="str">
        <f>IF(ISNUMBER('Race 2'!A8),'Race 2'!I8,"")</f>
        <v/>
      </c>
      <c r="F12" s="7" t="str">
        <f>IF(ISNUMBER('Race 2'!A8),'Race 2'!H8,"")</f>
        <v/>
      </c>
      <c r="G12" s="13" t="str">
        <f>IF(ISNUMBER('Race 2'!A8),'Race 2'!O8/60,"")</f>
        <v/>
      </c>
      <c r="H12" s="19" t="str">
        <f>IF(A12="","",IF(E12="Men",VLOOKUP(F12,'Time trial standards'!A$3:B$82,2,FALSE),VLOOKUP(F12,'Time trial standards'!A$3:C$82,3,FALSE)))</f>
        <v/>
      </c>
      <c r="I12" s="15" t="str">
        <f t="shared" si="0"/>
        <v/>
      </c>
      <c r="J12" s="15" t="str">
        <f t="shared" si="1"/>
        <v/>
      </c>
      <c r="K12" s="20" t="str">
        <f t="shared" si="2"/>
        <v/>
      </c>
      <c r="L12" s="7" t="str">
        <f t="shared" si="3"/>
        <v/>
      </c>
    </row>
    <row r="13" spans="1:25" x14ac:dyDescent="0.15">
      <c r="A13" s="8" t="str">
        <f>IF(ISNUMBER('Race 2'!A11),'Race 2'!A11,"")</f>
        <v/>
      </c>
      <c r="B13" s="18" t="str">
        <f>IF(ISNUMBER('Race 2'!A11),'Race 2'!B11,"")</f>
        <v/>
      </c>
      <c r="C13" s="7" t="str">
        <f>IF(ISNUMBER('Race 2'!A11),'Race 2'!C11&amp;" "&amp;'Race 2'!D11,"")</f>
        <v/>
      </c>
      <c r="D13" s="7" t="str">
        <f>IF(ISNUMBER('Race 2'!A11),'Race 2'!G11,"")</f>
        <v/>
      </c>
      <c r="E13" s="7" t="str">
        <f>IF(ISNUMBER('Race 2'!A11),'Race 2'!I11,"")</f>
        <v/>
      </c>
      <c r="F13" s="7" t="str">
        <f>IF(ISNUMBER('Race 2'!A11),'Race 2'!H11,"")</f>
        <v/>
      </c>
      <c r="G13" s="13" t="str">
        <f>IF(ISNUMBER('Race 2'!A11),'Race 2'!O11/60,"")</f>
        <v/>
      </c>
      <c r="H13" s="19" t="str">
        <f>IF(A13="","",IF(E13="Men",VLOOKUP(F13,'Time trial standards'!A$3:B$82,2,FALSE),VLOOKUP(F13,'Time trial standards'!A$3:C$82,3,FALSE)))</f>
        <v/>
      </c>
      <c r="I13" s="15" t="str">
        <f t="shared" si="0"/>
        <v/>
      </c>
      <c r="J13" s="15" t="str">
        <f t="shared" si="1"/>
        <v/>
      </c>
      <c r="K13" s="20" t="str">
        <f t="shared" si="2"/>
        <v/>
      </c>
      <c r="L13" s="7" t="str">
        <f t="shared" si="3"/>
        <v/>
      </c>
    </row>
    <row r="14" spans="1:25" x14ac:dyDescent="0.15">
      <c r="A14" s="8" t="str">
        <f>IF(ISNUMBER('Race 2'!A18),'Race 2'!A18,"")</f>
        <v/>
      </c>
      <c r="B14" s="18" t="str">
        <f>IF(ISNUMBER('Race 2'!A18),'Race 2'!B18,"")</f>
        <v/>
      </c>
      <c r="C14" s="7" t="str">
        <f>IF(ISNUMBER('Race 2'!A18),'Race 2'!C18&amp;" "&amp;'Race 2'!D18,"")</f>
        <v/>
      </c>
      <c r="D14" s="7" t="str">
        <f>IF(ISNUMBER('Race 2'!A18),'Race 2'!G18,"")</f>
        <v/>
      </c>
      <c r="E14" s="7" t="str">
        <f>IF(ISNUMBER('Race 2'!A18),'Race 2'!I18,"")</f>
        <v/>
      </c>
      <c r="F14" s="7" t="str">
        <f>IF(ISNUMBER('Race 2'!A18),'Race 2'!H18,"")</f>
        <v/>
      </c>
      <c r="G14" s="13" t="str">
        <f>IF(ISNUMBER('Race 2'!A18),'Race 2'!O18/60,"")</f>
        <v/>
      </c>
      <c r="H14" s="19" t="str">
        <f>IF(A14="","",IF(E14="Men",VLOOKUP(F14,'Time trial standards'!A$3:B$82,2,FALSE),VLOOKUP(F14,'Time trial standards'!A$3:C$82,3,FALSE)))</f>
        <v/>
      </c>
      <c r="I14" s="15" t="str">
        <f t="shared" si="0"/>
        <v/>
      </c>
      <c r="J14" s="15" t="str">
        <f t="shared" si="1"/>
        <v/>
      </c>
      <c r="K14" s="20" t="str">
        <f t="shared" si="2"/>
        <v/>
      </c>
      <c r="L14" s="7" t="str">
        <f t="shared" si="3"/>
        <v/>
      </c>
    </row>
    <row r="15" spans="1:25" x14ac:dyDescent="0.15">
      <c r="A15" s="8" t="str">
        <f>IF(ISNUMBER('Race 2'!A32),'Race 2'!A32,"")</f>
        <v/>
      </c>
      <c r="B15" s="18" t="str">
        <f>IF(ISNUMBER('Race 2'!A32),'Race 2'!B32,"")</f>
        <v/>
      </c>
      <c r="C15" s="7" t="str">
        <f>IF(ISNUMBER('Race 2'!A32),'Race 2'!C32&amp;" "&amp;'Race 2'!D32,"")</f>
        <v/>
      </c>
      <c r="D15" s="7" t="str">
        <f>IF(ISNUMBER('Race 2'!A32),'Race 2'!G32,"")</f>
        <v/>
      </c>
      <c r="E15" s="7" t="str">
        <f>IF(ISNUMBER('Race 2'!A32),'Race 2'!I32,"")</f>
        <v/>
      </c>
      <c r="F15" s="7" t="str">
        <f>IF(ISNUMBER('Race 2'!A32),'Race 2'!H32,"")</f>
        <v/>
      </c>
      <c r="G15" s="13" t="str">
        <f>IF(ISNUMBER('Race 2'!A32),'Race 2'!O32/60,"")</f>
        <v/>
      </c>
      <c r="H15" s="19" t="str">
        <f>IF(A15="","",IF(E15="Men",VLOOKUP(F15,'Time trial standards'!A$3:B$82,2,FALSE),VLOOKUP(F15,'Time trial standards'!A$3:C$82,3,FALSE)))</f>
        <v/>
      </c>
      <c r="I15" s="15" t="str">
        <f t="shared" si="0"/>
        <v/>
      </c>
      <c r="J15" s="15" t="str">
        <f t="shared" si="1"/>
        <v/>
      </c>
      <c r="K15" s="20" t="str">
        <f t="shared" si="2"/>
        <v/>
      </c>
      <c r="L15" s="7" t="str">
        <f t="shared" si="3"/>
        <v/>
      </c>
    </row>
    <row r="16" spans="1:25" x14ac:dyDescent="0.15">
      <c r="A16" s="8" t="str">
        <f>IF(ISNUMBER('Race 2'!A6),'Race 2'!A6,"")</f>
        <v/>
      </c>
      <c r="B16" s="18" t="str">
        <f>IF(ISNUMBER('Race 2'!A6),'Race 2'!B6,"")</f>
        <v/>
      </c>
      <c r="C16" s="7" t="str">
        <f>IF(ISNUMBER('Race 2'!A6),'Race 2'!C6&amp;" "&amp;'Race 2'!D6,"")</f>
        <v/>
      </c>
      <c r="D16" s="7" t="str">
        <f>IF(ISNUMBER('Race 2'!A6),'Race 2'!G6,"")</f>
        <v/>
      </c>
      <c r="E16" s="7" t="str">
        <f>IF(ISNUMBER('Race 2'!A6),'Race 2'!I6,"")</f>
        <v/>
      </c>
      <c r="F16" s="7" t="str">
        <f>IF(ISNUMBER('Race 2'!A6),'Race 2'!H6,"")</f>
        <v/>
      </c>
      <c r="G16" s="13" t="str">
        <f>IF(ISNUMBER('Race 2'!A6),'Race 2'!O6/60,"")</f>
        <v/>
      </c>
      <c r="H16" s="19" t="str">
        <f>IF(A16="","",IF(E16="Men",VLOOKUP(F16,'Time trial standards'!A$3:B$82,2,FALSE),VLOOKUP(F16,'Time trial standards'!A$3:C$82,3,FALSE)))</f>
        <v/>
      </c>
      <c r="I16" s="15" t="str">
        <f t="shared" si="0"/>
        <v/>
      </c>
      <c r="J16" s="15" t="str">
        <f t="shared" si="1"/>
        <v/>
      </c>
      <c r="K16" s="20" t="str">
        <f t="shared" si="2"/>
        <v/>
      </c>
      <c r="L16" s="7" t="str">
        <f t="shared" si="3"/>
        <v/>
      </c>
    </row>
    <row r="17" spans="1:12" x14ac:dyDescent="0.15">
      <c r="A17" s="8" t="str">
        <f>IF(ISNUMBER('Race 2'!A26),'Race 2'!A26,"")</f>
        <v/>
      </c>
      <c r="B17" s="18" t="str">
        <f>IF(ISNUMBER('Race 2'!A26),'Race 2'!B26,"")</f>
        <v/>
      </c>
      <c r="C17" s="7" t="str">
        <f>IF(ISNUMBER('Race 2'!A26),'Race 2'!C26&amp;" "&amp;'Race 2'!D26,"")</f>
        <v/>
      </c>
      <c r="D17" s="7" t="str">
        <f>IF(ISNUMBER('Race 2'!A26),'Race 2'!G26,"")</f>
        <v/>
      </c>
      <c r="E17" s="7" t="str">
        <f>IF(ISNUMBER('Race 2'!A26),'Race 2'!I26,"")</f>
        <v/>
      </c>
      <c r="F17" s="7" t="str">
        <f>IF(ISNUMBER('Race 2'!A26),'Race 2'!H26,"")</f>
        <v/>
      </c>
      <c r="G17" s="13" t="str">
        <f>IF(ISNUMBER('Race 2'!A26),'Race 2'!O26/60,"")</f>
        <v/>
      </c>
      <c r="H17" s="19" t="str">
        <f>IF(A17="","",IF(E17="Men",VLOOKUP(F17,'Time trial standards'!A$3:B$82,2,FALSE),VLOOKUP(F17,'Time trial standards'!A$3:C$82,3,FALSE)))</f>
        <v/>
      </c>
      <c r="I17" s="15" t="str">
        <f t="shared" si="0"/>
        <v/>
      </c>
      <c r="J17" s="15" t="str">
        <f t="shared" si="1"/>
        <v/>
      </c>
      <c r="K17" s="20" t="str">
        <f t="shared" si="2"/>
        <v/>
      </c>
      <c r="L17" s="7" t="str">
        <f t="shared" si="3"/>
        <v/>
      </c>
    </row>
    <row r="18" spans="1:12" x14ac:dyDescent="0.15">
      <c r="A18" s="8" t="str">
        <f>IF(ISNUMBER('Race 2'!A23),'Race 2'!A23,"")</f>
        <v/>
      </c>
      <c r="B18" s="18" t="str">
        <f>IF(ISNUMBER('Race 2'!A23),'Race 2'!B23,"")</f>
        <v/>
      </c>
      <c r="C18" s="7" t="str">
        <f>IF(ISNUMBER('Race 2'!A23),'Race 2'!C23&amp;" "&amp;'Race 2'!D23,"")</f>
        <v/>
      </c>
      <c r="D18" s="7" t="str">
        <f>IF(ISNUMBER('Race 2'!A23),'Race 2'!G23,"")</f>
        <v/>
      </c>
      <c r="E18" s="7" t="str">
        <f>IF(ISNUMBER('Race 2'!A23),'Race 2'!I23,"")</f>
        <v/>
      </c>
      <c r="F18" s="7" t="str">
        <f>IF(ISNUMBER('Race 2'!A23),'Race 2'!H23,"")</f>
        <v/>
      </c>
      <c r="G18" s="13" t="str">
        <f>IF(ISNUMBER('Race 2'!A23),'Race 2'!O23/60,"")</f>
        <v/>
      </c>
      <c r="H18" s="19" t="str">
        <f>IF(A18="","",IF(E18="Men",VLOOKUP(F18,'Time trial standards'!A$3:B$82,2,FALSE),VLOOKUP(F18,'Time trial standards'!A$3:C$82,3,FALSE)))</f>
        <v/>
      </c>
      <c r="I18" s="15" t="str">
        <f t="shared" si="0"/>
        <v/>
      </c>
      <c r="J18" s="15" t="str">
        <f t="shared" si="1"/>
        <v/>
      </c>
      <c r="K18" s="20" t="str">
        <f t="shared" si="2"/>
        <v/>
      </c>
      <c r="L18" s="7" t="str">
        <f t="shared" si="3"/>
        <v/>
      </c>
    </row>
    <row r="19" spans="1:12" x14ac:dyDescent="0.15">
      <c r="A19" s="8" t="str">
        <f>IF(ISNUMBER('Race 2'!A28),'Race 2'!A28,"")</f>
        <v/>
      </c>
      <c r="B19" s="18" t="str">
        <f>IF(ISNUMBER('Race 2'!A28),'Race 2'!B28,"")</f>
        <v/>
      </c>
      <c r="C19" s="7" t="str">
        <f>IF(ISNUMBER('Race 2'!A28),'Race 2'!C28&amp;" "&amp;'Race 2'!D28,"")</f>
        <v/>
      </c>
      <c r="D19" s="7" t="str">
        <f>IF(ISNUMBER('Race 2'!A28),'Race 2'!G28,"")</f>
        <v/>
      </c>
      <c r="E19" s="7" t="str">
        <f>IF(ISNUMBER('Race 2'!A28),'Race 2'!I28,"")</f>
        <v/>
      </c>
      <c r="F19" s="7" t="str">
        <f>IF(ISNUMBER('Race 2'!A28),'Race 2'!H28,"")</f>
        <v/>
      </c>
      <c r="G19" s="13" t="str">
        <f>IF(ISNUMBER('Race 2'!A28),'Race 2'!O28/60,"")</f>
        <v/>
      </c>
      <c r="H19" s="19" t="str">
        <f>IF(A19="","",IF(E19="Men",VLOOKUP(F19,'Time trial standards'!A$3:B$82,2,FALSE),VLOOKUP(F19,'Time trial standards'!A$3:C$82,3,FALSE)))</f>
        <v/>
      </c>
      <c r="I19" s="15" t="str">
        <f t="shared" si="0"/>
        <v/>
      </c>
      <c r="J19" s="15" t="str">
        <f t="shared" si="1"/>
        <v/>
      </c>
      <c r="K19" s="20" t="str">
        <f t="shared" si="2"/>
        <v/>
      </c>
      <c r="L19" s="7" t="str">
        <f t="shared" si="3"/>
        <v/>
      </c>
    </row>
    <row r="20" spans="1:12" x14ac:dyDescent="0.15">
      <c r="A20" s="8" t="str">
        <f>IF(ISNUMBER('Race 2'!A12),'Race 2'!A12,"")</f>
        <v/>
      </c>
      <c r="B20" s="18" t="str">
        <f>IF(ISNUMBER('Race 2'!A12),'Race 2'!B12,"")</f>
        <v/>
      </c>
      <c r="C20" s="7" t="str">
        <f>IF(ISNUMBER('Race 2'!A12),'Race 2'!C12&amp;" "&amp;'Race 2'!D12,"")</f>
        <v/>
      </c>
      <c r="D20" s="7" t="str">
        <f>IF(ISNUMBER('Race 2'!A12),'Race 2'!G12,"")</f>
        <v/>
      </c>
      <c r="E20" s="7" t="str">
        <f>IF(ISNUMBER('Race 2'!A12),'Race 2'!I12,"")</f>
        <v/>
      </c>
      <c r="F20" s="7" t="str">
        <f>IF(ISNUMBER('Race 2'!A12),'Race 2'!H12,"")</f>
        <v/>
      </c>
      <c r="G20" s="13" t="str">
        <f>IF(ISNUMBER('Race 2'!A12),'Race 2'!O12/60,"")</f>
        <v/>
      </c>
      <c r="H20" s="19" t="str">
        <f>IF(A20="","",IF(E20="Men",VLOOKUP(F20,'Time trial standards'!A$3:B$82,2,FALSE),VLOOKUP(F20,'Time trial standards'!A$3:C$82,3,FALSE)))</f>
        <v/>
      </c>
      <c r="I20" s="15" t="str">
        <f t="shared" si="0"/>
        <v/>
      </c>
      <c r="J20" s="15" t="str">
        <f t="shared" si="1"/>
        <v/>
      </c>
      <c r="K20" s="20" t="str">
        <f t="shared" si="2"/>
        <v/>
      </c>
      <c r="L20" s="7" t="str">
        <f t="shared" si="3"/>
        <v/>
      </c>
    </row>
    <row r="21" spans="1:12" x14ac:dyDescent="0.15">
      <c r="A21" s="8" t="str">
        <f>IF(ISNUMBER('Race 2'!A34),'Race 2'!A34,"")</f>
        <v/>
      </c>
      <c r="B21" s="18" t="str">
        <f>IF(ISNUMBER('Race 2'!A34),'Race 2'!B34,"")</f>
        <v/>
      </c>
      <c r="C21" s="7" t="str">
        <f>IF(ISNUMBER('Race 2'!A34),'Race 2'!C34&amp;" "&amp;'Race 2'!D34,"")</f>
        <v/>
      </c>
      <c r="D21" s="7" t="str">
        <f>IF(ISNUMBER('Race 2'!A34),'Race 2'!G34,"")</f>
        <v/>
      </c>
      <c r="E21" s="7" t="str">
        <f>IF(ISNUMBER('Race 2'!A34),'Race 2'!I34,"")</f>
        <v/>
      </c>
      <c r="F21" s="7" t="str">
        <f>IF(ISNUMBER('Race 2'!A34),'Race 2'!H34,"")</f>
        <v/>
      </c>
      <c r="G21" s="13" t="str">
        <f>IF(ISNUMBER('Race 2'!A34),'Race 2'!O34/60,"")</f>
        <v/>
      </c>
      <c r="H21" s="19" t="str">
        <f>IF(A21="","",IF(E21="Men",VLOOKUP(F21,'Time trial standards'!A$3:B$82,2,FALSE),VLOOKUP(F21,'Time trial standards'!A$3:C$82,3,FALSE)))</f>
        <v/>
      </c>
      <c r="I21" s="15" t="str">
        <f t="shared" si="0"/>
        <v/>
      </c>
      <c r="J21" s="15" t="str">
        <f t="shared" si="1"/>
        <v/>
      </c>
      <c r="K21" s="20" t="str">
        <f t="shared" si="2"/>
        <v/>
      </c>
      <c r="L21" s="7" t="str">
        <f t="shared" si="3"/>
        <v/>
      </c>
    </row>
    <row r="22" spans="1:12" x14ac:dyDescent="0.15">
      <c r="A22" s="8" t="str">
        <f>IF(ISNUMBER('Race 2'!A19),'Race 2'!A19,"")</f>
        <v/>
      </c>
      <c r="B22" s="18" t="str">
        <f>IF(ISNUMBER('Race 2'!A19),'Race 2'!B19,"")</f>
        <v/>
      </c>
      <c r="C22" s="7" t="str">
        <f>IF(ISNUMBER('Race 2'!A19),'Race 2'!C19&amp;" "&amp;'Race 2'!D19,"")</f>
        <v/>
      </c>
      <c r="D22" s="7" t="str">
        <f>IF(ISNUMBER('Race 2'!A19),'Race 2'!G19,"")</f>
        <v/>
      </c>
      <c r="E22" s="7" t="str">
        <f>IF(ISNUMBER('Race 2'!A19),'Race 2'!I19,"")</f>
        <v/>
      </c>
      <c r="F22" s="7" t="str">
        <f>IF(ISNUMBER('Race 2'!A19),'Race 2'!H19,"")</f>
        <v/>
      </c>
      <c r="G22" s="13" t="str">
        <f>IF(ISNUMBER('Race 2'!A19),'Race 2'!O19/60,"")</f>
        <v/>
      </c>
      <c r="H22" s="19" t="str">
        <f>IF(A22="","",IF(E22="Men",VLOOKUP(F22,'Time trial standards'!A$3:B$82,2,FALSE),VLOOKUP(F22,'Time trial standards'!A$3:C$82,3,FALSE)))</f>
        <v/>
      </c>
      <c r="I22" s="15" t="str">
        <f t="shared" si="0"/>
        <v/>
      </c>
      <c r="J22" s="15" t="str">
        <f t="shared" si="1"/>
        <v/>
      </c>
      <c r="K22" s="20" t="str">
        <f t="shared" si="2"/>
        <v/>
      </c>
      <c r="L22" s="7" t="str">
        <f t="shared" si="3"/>
        <v/>
      </c>
    </row>
    <row r="23" spans="1:12" x14ac:dyDescent="0.15">
      <c r="A23" s="8" t="str">
        <f>IF(ISNUMBER('Race 2'!A20),'Race 2'!A20,"")</f>
        <v/>
      </c>
      <c r="B23" s="18" t="str">
        <f>IF(ISNUMBER('Race 2'!A20),'Race 2'!B20,"")</f>
        <v/>
      </c>
      <c r="C23" s="7" t="str">
        <f>IF(ISNUMBER('Race 2'!A20),'Race 2'!C20&amp;" "&amp;'Race 2'!D20,"")</f>
        <v/>
      </c>
      <c r="D23" s="7" t="str">
        <f>IF(ISNUMBER('Race 2'!A20),'Race 2'!G20,"")</f>
        <v/>
      </c>
      <c r="E23" s="7" t="str">
        <f>IF(ISNUMBER('Race 2'!A20),'Race 2'!I20,"")</f>
        <v/>
      </c>
      <c r="F23" s="7" t="str">
        <f>IF(ISNUMBER('Race 2'!A20),'Race 2'!H20,"")</f>
        <v/>
      </c>
      <c r="G23" s="13" t="str">
        <f>IF(ISNUMBER('Race 2'!A20),'Race 2'!O20/60,"")</f>
        <v/>
      </c>
      <c r="H23" s="19" t="str">
        <f>IF(A23="","",IF(E23="Men",VLOOKUP(F23,'Time trial standards'!A$3:B$82,2,FALSE),VLOOKUP(F23,'Time trial standards'!A$3:C$82,3,FALSE)))</f>
        <v/>
      </c>
      <c r="I23" s="15" t="str">
        <f t="shared" si="0"/>
        <v/>
      </c>
      <c r="J23" s="15" t="str">
        <f t="shared" si="1"/>
        <v/>
      </c>
      <c r="K23" s="20" t="str">
        <f t="shared" si="2"/>
        <v/>
      </c>
      <c r="L23" s="7" t="str">
        <f t="shared" si="3"/>
        <v/>
      </c>
    </row>
    <row r="24" spans="1:12" x14ac:dyDescent="0.15">
      <c r="A24" s="8" t="str">
        <f>IF(ISNUMBER('Race 2'!A14),'Race 2'!A14,"")</f>
        <v/>
      </c>
      <c r="B24" s="18" t="str">
        <f>IF(ISNUMBER('Race 2'!A14),'Race 2'!B14,"")</f>
        <v/>
      </c>
      <c r="C24" s="7" t="str">
        <f>IF(ISNUMBER('Race 2'!A14),'Race 2'!C14&amp;" "&amp;'Race 2'!D14,"")</f>
        <v/>
      </c>
      <c r="D24" s="7" t="str">
        <f>IF(ISNUMBER('Race 2'!A14),'Race 2'!G14,"")</f>
        <v/>
      </c>
      <c r="E24" s="7" t="str">
        <f>IF(ISNUMBER('Race 2'!A14),'Race 2'!I14,"")</f>
        <v/>
      </c>
      <c r="F24" s="7" t="str">
        <f>IF(ISNUMBER('Race 2'!A14),'Race 2'!H14,"")</f>
        <v/>
      </c>
      <c r="G24" s="13" t="str">
        <f>IF(ISNUMBER('Race 2'!A14),'Race 2'!O14/60,"")</f>
        <v/>
      </c>
      <c r="H24" s="19" t="str">
        <f>IF(A24="","",IF(E24="Men",VLOOKUP(F24,'Time trial standards'!A$3:B$82,2,FALSE),VLOOKUP(F24,'Time trial standards'!A$3:C$82,3,FALSE)))</f>
        <v/>
      </c>
      <c r="I24" s="15" t="str">
        <f t="shared" si="0"/>
        <v/>
      </c>
      <c r="J24" s="15" t="str">
        <f t="shared" si="1"/>
        <v/>
      </c>
      <c r="K24" s="20" t="str">
        <f t="shared" si="2"/>
        <v/>
      </c>
      <c r="L24" s="7" t="str">
        <f t="shared" si="3"/>
        <v/>
      </c>
    </row>
    <row r="25" spans="1:12" x14ac:dyDescent="0.15">
      <c r="A25" s="8" t="str">
        <f>IF(ISNUMBER('Race 2'!A24),'Race 2'!A24,"")</f>
        <v/>
      </c>
      <c r="B25" s="18" t="str">
        <f>IF(ISNUMBER('Race 2'!A24),'Race 2'!B24,"")</f>
        <v/>
      </c>
      <c r="C25" s="7" t="str">
        <f>IF(ISNUMBER('Race 2'!A24),'Race 2'!C24&amp;" "&amp;'Race 2'!D24,"")</f>
        <v/>
      </c>
      <c r="D25" s="7" t="str">
        <f>IF(ISNUMBER('Race 2'!A24),'Race 2'!G24,"")</f>
        <v/>
      </c>
      <c r="E25" s="7" t="str">
        <f>IF(ISNUMBER('Race 2'!A24),'Race 2'!I24,"")</f>
        <v/>
      </c>
      <c r="F25" s="7" t="str">
        <f>IF(ISNUMBER('Race 2'!A24),'Race 2'!H24,"")</f>
        <v/>
      </c>
      <c r="G25" s="13" t="str">
        <f>IF(ISNUMBER('Race 2'!A24),'Race 2'!O24/60,"")</f>
        <v/>
      </c>
      <c r="H25" s="19" t="str">
        <f>IF(A25="","",IF(E25="Men",VLOOKUP(F25,'Time trial standards'!A$3:B$82,2,FALSE),VLOOKUP(F25,'Time trial standards'!A$3:C$82,3,FALSE)))</f>
        <v/>
      </c>
      <c r="I25" s="15" t="str">
        <f t="shared" si="0"/>
        <v/>
      </c>
      <c r="J25" s="15" t="str">
        <f t="shared" si="1"/>
        <v/>
      </c>
      <c r="K25" s="20" t="str">
        <f t="shared" si="2"/>
        <v/>
      </c>
      <c r="L25" s="7" t="str">
        <f t="shared" si="3"/>
        <v/>
      </c>
    </row>
    <row r="26" spans="1:12" x14ac:dyDescent="0.15">
      <c r="A26" s="8" t="str">
        <f>IF(ISNUMBER('Race 2'!A29),'Race 2'!A29,"")</f>
        <v/>
      </c>
      <c r="B26" s="18" t="str">
        <f>IF(ISNUMBER('Race 2'!A29),'Race 2'!B29,"")</f>
        <v/>
      </c>
      <c r="C26" s="7" t="str">
        <f>IF(ISNUMBER('Race 2'!A29),'Race 2'!C29&amp;" "&amp;'Race 2'!D29,"")</f>
        <v/>
      </c>
      <c r="D26" s="7" t="str">
        <f>IF(ISNUMBER('Race 2'!A29),'Race 2'!G29,"")</f>
        <v/>
      </c>
      <c r="E26" s="7" t="str">
        <f>IF(ISNUMBER('Race 2'!A29),'Race 2'!I29,"")</f>
        <v/>
      </c>
      <c r="F26" s="7" t="str">
        <f>IF(ISNUMBER('Race 2'!A29),'Race 2'!H29,"")</f>
        <v/>
      </c>
      <c r="G26" s="13" t="str">
        <f>IF(ISNUMBER('Race 2'!A29),'Race 2'!O29/60,"")</f>
        <v/>
      </c>
      <c r="H26" s="19" t="str">
        <f>IF(A26="","",IF(E26="Men",VLOOKUP(F26,'Time trial standards'!A$3:B$82,2,FALSE),VLOOKUP(F26,'Time trial standards'!A$3:C$82,3,FALSE)))</f>
        <v/>
      </c>
      <c r="I26" s="15" t="str">
        <f t="shared" si="0"/>
        <v/>
      </c>
      <c r="J26" s="15" t="str">
        <f t="shared" si="1"/>
        <v/>
      </c>
      <c r="K26" s="20" t="str">
        <f t="shared" si="2"/>
        <v/>
      </c>
      <c r="L26" s="7" t="str">
        <f t="shared" si="3"/>
        <v/>
      </c>
    </row>
    <row r="27" spans="1:12" x14ac:dyDescent="0.15">
      <c r="A27" s="8" t="str">
        <f>IF(ISNUMBER('Race 2'!A33),'Race 2'!A33,"")</f>
        <v/>
      </c>
      <c r="B27" s="18" t="str">
        <f>IF(ISNUMBER('Race 2'!A33),'Race 2'!B33,"")</f>
        <v/>
      </c>
      <c r="C27" s="7" t="str">
        <f>IF(ISNUMBER('Race 2'!A33),'Race 2'!C33&amp;" "&amp;'Race 2'!D33,"")</f>
        <v/>
      </c>
      <c r="D27" s="7" t="str">
        <f>IF(ISNUMBER('Race 2'!A33),'Race 2'!G33,"")</f>
        <v/>
      </c>
      <c r="E27" s="7" t="str">
        <f>IF(ISNUMBER('Race 2'!A33),'Race 2'!I33,"")</f>
        <v/>
      </c>
      <c r="F27" s="7" t="str">
        <f>IF(ISNUMBER('Race 2'!A33),'Race 2'!H33,"")</f>
        <v/>
      </c>
      <c r="G27" s="13" t="str">
        <f>IF(ISNUMBER('Race 2'!A33),'Race 2'!O33/60,"")</f>
        <v/>
      </c>
      <c r="H27" s="19" t="str">
        <f>IF(A27="","",IF(E27="Men",VLOOKUP(F27,'Time trial standards'!A$3:B$82,2,FALSE),VLOOKUP(F27,'Time trial standards'!A$3:C$82,3,FALSE)))</f>
        <v/>
      </c>
      <c r="I27" s="15" t="str">
        <f t="shared" si="0"/>
        <v/>
      </c>
      <c r="J27" s="15" t="str">
        <f t="shared" si="1"/>
        <v/>
      </c>
      <c r="K27" s="20" t="str">
        <f t="shared" si="2"/>
        <v/>
      </c>
      <c r="L27" s="7" t="str">
        <f t="shared" si="3"/>
        <v/>
      </c>
    </row>
    <row r="28" spans="1:12" x14ac:dyDescent="0.15">
      <c r="A28" s="8" t="str">
        <f>IF(ISNUMBER('Race 2'!A16),'Race 2'!A16,"")</f>
        <v/>
      </c>
      <c r="B28" s="18" t="str">
        <f>IF(ISNUMBER('Race 2'!A16),'Race 2'!B16,"")</f>
        <v/>
      </c>
      <c r="C28" s="7" t="str">
        <f>IF(ISNUMBER('Race 2'!A16),'Race 2'!C16&amp;" "&amp;'Race 2'!D16,"")</f>
        <v/>
      </c>
      <c r="D28" s="7" t="str">
        <f>IF(ISNUMBER('Race 2'!A16),'Race 2'!G16,"")</f>
        <v/>
      </c>
      <c r="E28" s="7" t="str">
        <f>IF(ISNUMBER('Race 2'!A16),'Race 2'!I16,"")</f>
        <v/>
      </c>
      <c r="F28" s="7" t="str">
        <f>IF(ISNUMBER('Race 2'!A16),'Race 2'!H16,"")</f>
        <v/>
      </c>
      <c r="G28" s="13" t="str">
        <f>IF(ISNUMBER('Race 2'!A16),'Race 2'!O16/60,"")</f>
        <v/>
      </c>
      <c r="H28" s="19" t="str">
        <f>IF(A28="","",IF(E28="Men",VLOOKUP(F28,'Time trial standards'!A$3:B$82,2,FALSE),VLOOKUP(F28,'Time trial standards'!A$3:C$82,3,FALSE)))</f>
        <v/>
      </c>
      <c r="I28" s="15" t="str">
        <f t="shared" si="0"/>
        <v/>
      </c>
      <c r="J28" s="15" t="str">
        <f t="shared" si="1"/>
        <v/>
      </c>
      <c r="K28" s="20" t="str">
        <f t="shared" si="2"/>
        <v/>
      </c>
      <c r="L28" s="7" t="str">
        <f t="shared" si="3"/>
        <v/>
      </c>
    </row>
    <row r="29" spans="1:12" x14ac:dyDescent="0.15">
      <c r="A29" s="8" t="str">
        <f>IF(ISNUMBER('Race 2'!A35),'Race 2'!A35,"")</f>
        <v/>
      </c>
      <c r="B29" s="18" t="str">
        <f>IF(ISNUMBER('Race 2'!A35),'Race 2'!B35,"")</f>
        <v/>
      </c>
      <c r="C29" s="7" t="str">
        <f>IF(ISNUMBER('Race 2'!A35),'Race 2'!C35&amp;" "&amp;'Race 2'!D35,"")</f>
        <v/>
      </c>
      <c r="D29" s="7" t="str">
        <f>IF(ISNUMBER('Race 2'!A35),'Race 2'!G35,"")</f>
        <v/>
      </c>
      <c r="E29" s="7" t="str">
        <f>IF(ISNUMBER('Race 2'!A35),'Race 2'!I35,"")</f>
        <v/>
      </c>
      <c r="F29" s="7" t="str">
        <f>IF(ISNUMBER('Race 2'!A35),'Race 2'!H35,"")</f>
        <v/>
      </c>
      <c r="G29" s="13" t="str">
        <f>IF(ISNUMBER('Race 2'!A35),'Race 2'!O35/60,"")</f>
        <v/>
      </c>
      <c r="H29" s="19" t="str">
        <f>IF(A29="","",IF(E29="Men",VLOOKUP(F29,'Time trial standards'!A$3:B$82,2,FALSE),VLOOKUP(F29,'Time trial standards'!A$3:C$82,3,FALSE)))</f>
        <v/>
      </c>
      <c r="I29" s="15" t="str">
        <f t="shared" si="0"/>
        <v/>
      </c>
      <c r="J29" s="15" t="str">
        <f t="shared" si="1"/>
        <v/>
      </c>
      <c r="K29" s="20" t="str">
        <f t="shared" si="2"/>
        <v/>
      </c>
      <c r="L29" s="7" t="str">
        <f t="shared" si="3"/>
        <v/>
      </c>
    </row>
    <row r="30" spans="1:12" x14ac:dyDescent="0.15">
      <c r="A30" s="8" t="str">
        <f>IF(ISNUMBER('Race 2'!A27),'Race 2'!A27,"")</f>
        <v/>
      </c>
      <c r="B30" s="18" t="str">
        <f>IF(ISNUMBER('Race 2'!A27),'Race 2'!B27,"")</f>
        <v/>
      </c>
      <c r="C30" s="7" t="str">
        <f>IF(ISNUMBER('Race 2'!A27),'Race 2'!C27&amp;" "&amp;'Race 2'!D27,"")</f>
        <v/>
      </c>
      <c r="D30" s="7" t="str">
        <f>IF(ISNUMBER('Race 2'!A27),'Race 2'!G27,"")</f>
        <v/>
      </c>
      <c r="E30" s="7" t="str">
        <f>IF(ISNUMBER('Race 2'!A27),'Race 2'!I27,"")</f>
        <v/>
      </c>
      <c r="F30" s="7" t="str">
        <f>IF(ISNUMBER('Race 2'!A27),'Race 2'!H27,"")</f>
        <v/>
      </c>
      <c r="G30" s="13" t="str">
        <f>IF(ISNUMBER('Race 2'!A27),'Race 2'!O27/60,"")</f>
        <v/>
      </c>
      <c r="H30" s="19" t="str">
        <f>IF(A30="","",IF(E30="Men",VLOOKUP(F30,'Time trial standards'!A$3:B$82,2,FALSE),VLOOKUP(F30,'Time trial standards'!A$3:C$82,3,FALSE)))</f>
        <v/>
      </c>
      <c r="I30" s="15" t="str">
        <f t="shared" si="0"/>
        <v/>
      </c>
      <c r="J30" s="15" t="str">
        <f t="shared" si="1"/>
        <v/>
      </c>
      <c r="K30" s="20" t="str">
        <f t="shared" si="2"/>
        <v/>
      </c>
      <c r="L30" s="7" t="str">
        <f t="shared" si="3"/>
        <v/>
      </c>
    </row>
    <row r="31" spans="1:12" x14ac:dyDescent="0.15">
      <c r="A31" s="8" t="str">
        <f>IF(ISNUMBER('Race 2'!A21),'Race 2'!A21,"")</f>
        <v/>
      </c>
      <c r="B31" s="18" t="str">
        <f>IF(ISNUMBER('Race 2'!A21),'Race 2'!B21,"")</f>
        <v/>
      </c>
      <c r="C31" s="7" t="str">
        <f>IF(ISNUMBER('Race 2'!A21),'Race 2'!C21&amp;" "&amp;'Race 2'!D21,"")</f>
        <v/>
      </c>
      <c r="D31" s="7" t="str">
        <f>IF(ISNUMBER('Race 2'!A21),'Race 2'!G21,"")</f>
        <v/>
      </c>
      <c r="E31" s="7" t="str">
        <f>IF(ISNUMBER('Race 2'!A21),'Race 2'!I21,"")</f>
        <v/>
      </c>
      <c r="F31" s="7" t="str">
        <f>IF(ISNUMBER('Race 2'!A21),'Race 2'!H21,"")</f>
        <v/>
      </c>
      <c r="G31" s="13" t="str">
        <f>IF(ISNUMBER('Race 2'!A21),'Race 2'!O21/60,"")</f>
        <v/>
      </c>
      <c r="H31" s="19" t="str">
        <f>IF(A31="","",IF(E31="Men",VLOOKUP(F31,'Time trial standards'!A$3:B$82,2,FALSE),VLOOKUP(F31,'Time trial standards'!A$3:C$82,3,FALSE)))</f>
        <v/>
      </c>
      <c r="I31" s="15" t="str">
        <f t="shared" si="0"/>
        <v/>
      </c>
      <c r="J31" s="15" t="str">
        <f t="shared" si="1"/>
        <v/>
      </c>
      <c r="K31" s="20" t="str">
        <f t="shared" si="2"/>
        <v/>
      </c>
      <c r="L31" s="7" t="str">
        <f t="shared" si="3"/>
        <v/>
      </c>
    </row>
    <row r="32" spans="1:12" x14ac:dyDescent="0.15">
      <c r="A32" s="8" t="str">
        <f>IF(ISNUMBER('Race 2'!A22),'Race 2'!A22,"")</f>
        <v/>
      </c>
      <c r="B32" s="18" t="str">
        <f>IF(ISNUMBER('Race 2'!A22),'Race 2'!B22,"")</f>
        <v/>
      </c>
      <c r="C32" s="7" t="str">
        <f>IF(ISNUMBER('Race 2'!A22),'Race 2'!C22&amp;" "&amp;'Race 2'!D22,"")</f>
        <v/>
      </c>
      <c r="D32" s="7" t="str">
        <f>IF(ISNUMBER('Race 2'!A22),'Race 2'!G22,"")</f>
        <v/>
      </c>
      <c r="E32" s="7" t="str">
        <f>IF(ISNUMBER('Race 2'!A22),'Race 2'!I22,"")</f>
        <v/>
      </c>
      <c r="F32" s="7" t="str">
        <f>IF(ISNUMBER('Race 2'!A22),'Race 2'!H22,"")</f>
        <v/>
      </c>
      <c r="G32" s="13" t="str">
        <f>IF(ISNUMBER('Race 2'!A22),'Race 2'!O22/60,"")</f>
        <v/>
      </c>
      <c r="H32" s="19" t="str">
        <f>IF(A32="","",IF(E32="Men",VLOOKUP(F32,'Time trial standards'!A$3:B$82,2,FALSE),VLOOKUP(F32,'Time trial standards'!A$3:C$82,3,FALSE)))</f>
        <v/>
      </c>
      <c r="I32" s="15" t="str">
        <f t="shared" si="0"/>
        <v/>
      </c>
      <c r="J32" s="15" t="str">
        <f t="shared" si="1"/>
        <v/>
      </c>
      <c r="K32" s="20" t="str">
        <f t="shared" si="2"/>
        <v/>
      </c>
      <c r="L32" s="7" t="str">
        <f t="shared" si="3"/>
        <v/>
      </c>
    </row>
    <row r="33" spans="1:12" x14ac:dyDescent="0.15">
      <c r="A33" s="8" t="str">
        <f>IF(ISNUMBER('Race 2'!A25),'Race 2'!A25,"")</f>
        <v/>
      </c>
      <c r="B33" s="18" t="str">
        <f>IF(ISNUMBER('Race 2'!A25),'Race 2'!B25,"")</f>
        <v/>
      </c>
      <c r="C33" s="7" t="str">
        <f>IF(ISNUMBER('Race 2'!A25),'Race 2'!C25&amp;" "&amp;'Race 2'!D25,"")</f>
        <v/>
      </c>
      <c r="D33" s="7" t="str">
        <f>IF(ISNUMBER('Race 2'!A25),'Race 2'!G25,"")</f>
        <v/>
      </c>
      <c r="E33" s="7" t="str">
        <f>IF(ISNUMBER('Race 2'!A25),'Race 2'!I25,"")</f>
        <v/>
      </c>
      <c r="F33" s="7" t="str">
        <f>IF(ISNUMBER('Race 2'!A25),'Race 2'!H25,"")</f>
        <v/>
      </c>
      <c r="G33" s="13" t="str">
        <f>IF(ISNUMBER('Race 2'!A25),'Race 2'!O25/60,"")</f>
        <v/>
      </c>
      <c r="H33" s="19" t="str">
        <f>IF(A33="","",IF(E33="Men",VLOOKUP(F33,'Time trial standards'!A$3:B$82,2,FALSE),VLOOKUP(F33,'Time trial standards'!A$3:C$82,3,FALSE)))</f>
        <v/>
      </c>
      <c r="I33" s="15" t="str">
        <f t="shared" si="0"/>
        <v/>
      </c>
      <c r="J33" s="15" t="str">
        <f t="shared" si="1"/>
        <v/>
      </c>
      <c r="K33" s="20" t="str">
        <f t="shared" si="2"/>
        <v/>
      </c>
      <c r="L33" s="7" t="str">
        <f t="shared" si="3"/>
        <v/>
      </c>
    </row>
    <row r="34" spans="1:12" x14ac:dyDescent="0.15">
      <c r="A34" s="8" t="str">
        <f>IF(ISNUMBER('Race 2'!A36),'Race 2'!A36,"")</f>
        <v/>
      </c>
      <c r="B34" s="18" t="str">
        <f>IF(ISNUMBER('Race 2'!A36),'Race 2'!B36,"")</f>
        <v/>
      </c>
      <c r="C34" s="7" t="str">
        <f>IF(ISNUMBER('Race 2'!A36),'Race 2'!C36&amp;" "&amp;'Race 2'!D36,"")</f>
        <v/>
      </c>
      <c r="D34" s="7" t="str">
        <f>IF(ISNUMBER('Race 2'!A36),'Race 2'!G36,"")</f>
        <v/>
      </c>
      <c r="E34" s="7" t="str">
        <f>IF(ISNUMBER('Race 2'!A36),'Race 2'!I36,"")</f>
        <v/>
      </c>
      <c r="F34" s="7" t="str">
        <f>IF(ISNUMBER('Race 2'!A36),'Race 2'!H36,"")</f>
        <v/>
      </c>
      <c r="G34" s="13" t="str">
        <f>IF(ISNUMBER('Race 2'!A36),'Race 2'!O36/60,"")</f>
        <v/>
      </c>
      <c r="H34" s="19" t="str">
        <f>IF(A34="","",IF(E34="Men",VLOOKUP(F34,'Time trial standards'!A$3:B$82,2,FALSE),VLOOKUP(F34,'Time trial standards'!A$3:C$82,3,FALSE)))</f>
        <v/>
      </c>
      <c r="I34" s="15" t="str">
        <f t="shared" ref="I34:I65" si="4">IF(G34="","",IF(G34-H34&gt;0,G34-H34,""))</f>
        <v/>
      </c>
      <c r="J34" s="15" t="str">
        <f t="shared" ref="J34:J65" si="5">IF(G34="","",IF(G34-H34&gt;0,"",H34-G34))</f>
        <v/>
      </c>
      <c r="K34" s="20" t="str">
        <f t="shared" ref="K34:K65" si="6">IF(OR(G34="",G34=Y$1),"",IF(I34="",-J34/G34*100,I34/G34*100))</f>
        <v/>
      </c>
      <c r="L34" s="7" t="str">
        <f t="shared" ref="L34:L65" si="7">IF(K34="","",RANK(K34,K$2:K$100,1))</f>
        <v/>
      </c>
    </row>
    <row r="35" spans="1:12" x14ac:dyDescent="0.15">
      <c r="A35" s="8" t="str">
        <f>IF(ISNUMBER('Race 2'!A38),'Race 2'!A38,"")</f>
        <v/>
      </c>
      <c r="B35" s="18" t="str">
        <f>IF(ISNUMBER('Race 2'!A38),'Race 2'!B38,"")</f>
        <v/>
      </c>
      <c r="C35" s="7" t="str">
        <f>IF(ISNUMBER('Race 2'!A38),'Race 2'!C38&amp;" "&amp;'Race 2'!D38,"")</f>
        <v/>
      </c>
      <c r="D35" s="7" t="str">
        <f>IF(ISNUMBER('Race 2'!A38),'Race 2'!G38,"")</f>
        <v/>
      </c>
      <c r="E35" s="7" t="str">
        <f>IF(ISNUMBER('Race 2'!A38),'Race 2'!I38,"")</f>
        <v/>
      </c>
      <c r="F35" s="7" t="str">
        <f>IF(ISNUMBER('Race 2'!A38),'Race 2'!H38,"")</f>
        <v/>
      </c>
      <c r="G35" s="13" t="str">
        <f>IF(ISNUMBER('Race 2'!A38),'Race 2'!O38/60,"")</f>
        <v/>
      </c>
      <c r="H35" s="19" t="str">
        <f>IF(A35="","",IF(E35="Men",VLOOKUP(F35,'Time trial standards'!A$3:B$82,2,FALSE),VLOOKUP(F35,'Time trial standards'!A$3:C$82,3,FALSE)))</f>
        <v/>
      </c>
      <c r="I35" s="15" t="str">
        <f t="shared" si="4"/>
        <v/>
      </c>
      <c r="J35" s="15" t="str">
        <f t="shared" si="5"/>
        <v/>
      </c>
      <c r="K35" s="20" t="str">
        <f t="shared" si="6"/>
        <v/>
      </c>
      <c r="L35" s="7" t="str">
        <f t="shared" si="7"/>
        <v/>
      </c>
    </row>
    <row r="36" spans="1:12" x14ac:dyDescent="0.15">
      <c r="A36" s="8" t="str">
        <f>IF(ISNUMBER('Race 2'!A37),'Race 2'!A37,"")</f>
        <v/>
      </c>
      <c r="B36" s="18" t="str">
        <f>IF(ISNUMBER('Race 2'!A37),'Race 2'!B37,"")</f>
        <v/>
      </c>
      <c r="C36" s="7" t="str">
        <f>IF(ISNUMBER('Race 2'!A37),'Race 2'!C37&amp;" "&amp;'Race 2'!D37,"")</f>
        <v/>
      </c>
      <c r="D36" s="7" t="str">
        <f>IF(ISNUMBER('Race 2'!A37),'Race 2'!G37,"")</f>
        <v/>
      </c>
      <c r="E36" s="7" t="str">
        <f>IF(ISNUMBER('Race 2'!A37),'Race 2'!I37,"")</f>
        <v/>
      </c>
      <c r="F36" s="7" t="str">
        <f>IF(ISNUMBER('Race 2'!A37),'Race 2'!H37,"")</f>
        <v/>
      </c>
      <c r="G36" s="13" t="str">
        <f>IF(ISNUMBER('Race 2'!A37),'Race 2'!O37/60,"")</f>
        <v/>
      </c>
      <c r="H36" s="19" t="str">
        <f>IF(A36="","",IF(E36="Men",VLOOKUP(F36,'Time trial standards'!A$3:B$82,2,FALSE),VLOOKUP(F36,'Time trial standards'!A$3:C$82,3,FALSE)))</f>
        <v/>
      </c>
      <c r="I36" s="15" t="str">
        <f t="shared" si="4"/>
        <v/>
      </c>
      <c r="J36" s="15" t="str">
        <f t="shared" si="5"/>
        <v/>
      </c>
      <c r="K36" s="20" t="str">
        <f t="shared" si="6"/>
        <v/>
      </c>
      <c r="L36" s="7" t="str">
        <f t="shared" si="7"/>
        <v/>
      </c>
    </row>
    <row r="37" spans="1:12" x14ac:dyDescent="0.15">
      <c r="A37" s="8" t="str">
        <f>IF(ISNUMBER('Race 2'!A30),'Race 2'!A30,"")</f>
        <v/>
      </c>
      <c r="B37" s="18" t="str">
        <f>IF(ISNUMBER('Race 2'!A30),'Race 2'!B30,"")</f>
        <v/>
      </c>
      <c r="C37" s="7" t="str">
        <f>IF(ISNUMBER('Race 2'!A30),'Race 2'!C30&amp;" "&amp;'Race 2'!D30,"")</f>
        <v/>
      </c>
      <c r="D37" s="7" t="str">
        <f>IF(ISNUMBER('Race 2'!A30),'Race 2'!G30,"")</f>
        <v/>
      </c>
      <c r="E37" s="7" t="str">
        <f>IF(ISNUMBER('Race 2'!A30),'Race 2'!I30,"")</f>
        <v/>
      </c>
      <c r="F37" s="7" t="str">
        <f>IF(ISNUMBER('Race 2'!A30),'Race 2'!H30,"")</f>
        <v/>
      </c>
      <c r="G37" s="13" t="str">
        <f>IF(ISNUMBER('Race 2'!A30),'Race 2'!O30/60,"")</f>
        <v/>
      </c>
      <c r="H37" s="19" t="str">
        <f>IF(A37="","",IF(E37="Men",VLOOKUP(F37,'Time trial standards'!A$3:B$82,2,FALSE),VLOOKUP(F37,'Time trial standards'!A$3:C$82,3,FALSE)))</f>
        <v/>
      </c>
      <c r="I37" s="15" t="str">
        <f t="shared" si="4"/>
        <v/>
      </c>
      <c r="J37" s="15" t="str">
        <f t="shared" si="5"/>
        <v/>
      </c>
      <c r="K37" s="20" t="str">
        <f t="shared" si="6"/>
        <v/>
      </c>
      <c r="L37" s="7" t="str">
        <f t="shared" si="7"/>
        <v/>
      </c>
    </row>
    <row r="38" spans="1:12" x14ac:dyDescent="0.15">
      <c r="A38" s="8" t="str">
        <f>IF(ISNUMBER('Race 2'!A31),'Race 2'!A31,"")</f>
        <v/>
      </c>
      <c r="B38" s="18" t="str">
        <f>IF(ISNUMBER('Race 2'!A31),'Race 2'!B31,"")</f>
        <v/>
      </c>
      <c r="C38" s="7" t="str">
        <f>IF(ISNUMBER('Race 2'!A31),'Race 2'!C31&amp;" "&amp;'Race 2'!D31,"")</f>
        <v/>
      </c>
      <c r="D38" s="7" t="str">
        <f>IF(ISNUMBER('Race 2'!A31),'Race 2'!G31,"")</f>
        <v/>
      </c>
      <c r="E38" s="7" t="str">
        <f>IF(ISNUMBER('Race 2'!A31),'Race 2'!I31,"")</f>
        <v/>
      </c>
      <c r="F38" s="7" t="str">
        <f>IF(ISNUMBER('Race 2'!A31),'Race 2'!H31,"")</f>
        <v/>
      </c>
      <c r="G38" s="13" t="str">
        <f>IF(ISNUMBER('Race 2'!A31),'Race 2'!O31/60,"")</f>
        <v/>
      </c>
      <c r="H38" s="19" t="str">
        <f>IF(A38="","",IF(E38="Men",VLOOKUP(F38,'Time trial standards'!A$3:B$82,2,FALSE),VLOOKUP(F38,'Time trial standards'!A$3:C$82,3,FALSE)))</f>
        <v/>
      </c>
      <c r="I38" s="15" t="str">
        <f t="shared" si="4"/>
        <v/>
      </c>
      <c r="J38" s="15" t="str">
        <f t="shared" si="5"/>
        <v/>
      </c>
      <c r="K38" s="20" t="str">
        <f t="shared" si="6"/>
        <v/>
      </c>
      <c r="L38" s="7" t="str">
        <f t="shared" si="7"/>
        <v/>
      </c>
    </row>
    <row r="39" spans="1:12" x14ac:dyDescent="0.15">
      <c r="A39" s="8" t="str">
        <f>IF(ISNUMBER('Race 2'!A39),'Race 2'!A39,"")</f>
        <v/>
      </c>
      <c r="B39" s="18" t="str">
        <f>IF(ISNUMBER('Race 2'!A39),'Race 2'!B39,"")</f>
        <v/>
      </c>
      <c r="C39" s="7" t="str">
        <f>IF(ISNUMBER('Race 2'!A39),'Race 2'!C39&amp;" "&amp;'Race 2'!D39,"")</f>
        <v/>
      </c>
      <c r="D39" s="7" t="str">
        <f>IF(ISNUMBER('Race 2'!A39),'Race 2'!G39,"")</f>
        <v/>
      </c>
      <c r="E39" s="7" t="str">
        <f>IF(ISNUMBER('Race 2'!A39),'Race 2'!I39,"")</f>
        <v/>
      </c>
      <c r="F39" s="7" t="str">
        <f>IF(ISNUMBER('Race 2'!A39),'Race 2'!H39,"")</f>
        <v/>
      </c>
      <c r="G39" s="13" t="str">
        <f>IF(ISNUMBER('Race 2'!A39),'Race 2'!O39/60,"")</f>
        <v/>
      </c>
      <c r="H39" s="19" t="str">
        <f>IF(A39="","",IF(E39="Men",VLOOKUP(F39,'Time trial standards'!A$3:B$82,2,FALSE),VLOOKUP(F39,'Time trial standards'!A$3:C$82,3,FALSE)))</f>
        <v/>
      </c>
      <c r="I39" s="15" t="str">
        <f t="shared" si="4"/>
        <v/>
      </c>
      <c r="J39" s="15" t="str">
        <f t="shared" si="5"/>
        <v/>
      </c>
      <c r="K39" s="20" t="str">
        <f t="shared" si="6"/>
        <v/>
      </c>
      <c r="L39" s="7" t="str">
        <f t="shared" si="7"/>
        <v/>
      </c>
    </row>
    <row r="40" spans="1:12" x14ac:dyDescent="0.15">
      <c r="A40" s="8" t="str">
        <f>IF(ISNUMBER('Race 2'!A40),'Race 2'!A40,"")</f>
        <v/>
      </c>
      <c r="B40" s="18" t="str">
        <f>IF(ISNUMBER('Race 2'!A40),'Race 2'!B40,"")</f>
        <v/>
      </c>
      <c r="C40" s="7" t="str">
        <f>IF(ISNUMBER('Race 2'!A40),'Race 2'!C40&amp;" "&amp;'Race 2'!D40,"")</f>
        <v/>
      </c>
      <c r="D40" s="7" t="str">
        <f>IF(ISNUMBER('Race 2'!A40),'Race 2'!G40,"")</f>
        <v/>
      </c>
      <c r="E40" s="7" t="str">
        <f>IF(ISNUMBER('Race 2'!A40),'Race 2'!I40,"")</f>
        <v/>
      </c>
      <c r="F40" s="7" t="str">
        <f>IF(ISNUMBER('Race 2'!A40),'Race 2'!H40,"")</f>
        <v/>
      </c>
      <c r="G40" s="13" t="str">
        <f>IF(ISNUMBER('Race 2'!A40),'Race 2'!O40/60,"")</f>
        <v/>
      </c>
      <c r="H40" s="19" t="str">
        <f>IF(A40="","",IF(E40="Men",VLOOKUP(F40,'Time trial standards'!A$3:B$82,2,FALSE),VLOOKUP(F40,'Time trial standards'!A$3:C$82,3,FALSE)))</f>
        <v/>
      </c>
      <c r="I40" s="15" t="str">
        <f t="shared" si="4"/>
        <v/>
      </c>
      <c r="J40" s="15" t="str">
        <f t="shared" si="5"/>
        <v/>
      </c>
      <c r="K40" s="20" t="str">
        <f t="shared" si="6"/>
        <v/>
      </c>
      <c r="L40" s="7" t="str">
        <f t="shared" si="7"/>
        <v/>
      </c>
    </row>
    <row r="41" spans="1:12" x14ac:dyDescent="0.15">
      <c r="A41" s="8" t="str">
        <f>IF(ISNUMBER('Race 2'!A41),'Race 2'!A41,"")</f>
        <v/>
      </c>
      <c r="B41" s="18" t="str">
        <f>IF(ISNUMBER('Race 2'!A41),'Race 2'!B41,"")</f>
        <v/>
      </c>
      <c r="C41" s="7" t="str">
        <f>IF(ISNUMBER('Race 2'!A41),'Race 2'!C41&amp;" "&amp;'Race 2'!D41,"")</f>
        <v/>
      </c>
      <c r="D41" s="7" t="str">
        <f>IF(ISNUMBER('Race 2'!A41),'Race 2'!G41,"")</f>
        <v/>
      </c>
      <c r="E41" s="7" t="str">
        <f>IF(ISNUMBER('Race 2'!A41),'Race 2'!I41,"")</f>
        <v/>
      </c>
      <c r="F41" s="7" t="str">
        <f>IF(ISNUMBER('Race 2'!A41),'Race 2'!H41,"")</f>
        <v/>
      </c>
      <c r="G41" s="13" t="str">
        <f>IF(ISNUMBER('Race 2'!A41),'Race 2'!O41/60,"")</f>
        <v/>
      </c>
      <c r="H41" s="19" t="str">
        <f>IF(A41="","",IF(E41="Men",VLOOKUP(F41,'Time trial standards'!A$3:B$82,2,FALSE),VLOOKUP(F41,'Time trial standards'!A$3:C$82,3,FALSE)))</f>
        <v/>
      </c>
      <c r="I41" s="15" t="str">
        <f t="shared" si="4"/>
        <v/>
      </c>
      <c r="J41" s="15" t="str">
        <f t="shared" si="5"/>
        <v/>
      </c>
      <c r="K41" s="20" t="str">
        <f t="shared" si="6"/>
        <v/>
      </c>
      <c r="L41" s="7" t="str">
        <f t="shared" si="7"/>
        <v/>
      </c>
    </row>
    <row r="42" spans="1:12" x14ac:dyDescent="0.15">
      <c r="A42" s="8" t="str">
        <f>IF(ISNUMBER('Race 2'!A42),'Race 2'!A42,"")</f>
        <v/>
      </c>
      <c r="B42" s="18" t="str">
        <f>IF(ISNUMBER('Race 2'!A42),'Race 2'!B42,"")</f>
        <v/>
      </c>
      <c r="C42" s="7" t="str">
        <f>IF(ISNUMBER('Race 2'!A42),'Race 2'!C42&amp;" "&amp;'Race 2'!D42,"")</f>
        <v/>
      </c>
      <c r="D42" s="7" t="str">
        <f>IF(ISNUMBER('Race 2'!A42),'Race 2'!G42,"")</f>
        <v/>
      </c>
      <c r="E42" s="7" t="str">
        <f>IF(ISNUMBER('Race 2'!A42),'Race 2'!I42,"")</f>
        <v/>
      </c>
      <c r="F42" s="7" t="str">
        <f>IF(ISNUMBER('Race 2'!A42),'Race 2'!H42,"")</f>
        <v/>
      </c>
      <c r="G42" s="13" t="str">
        <f>IF(ISNUMBER('Race 2'!A42),'Race 2'!O42/60,"")</f>
        <v/>
      </c>
      <c r="H42" s="19" t="str">
        <f>IF(A42="","",IF(E42="Men",VLOOKUP(F42,'Time trial standards'!A$3:B$82,2,FALSE),VLOOKUP(F42,'Time trial standards'!A$3:C$82,3,FALSE)))</f>
        <v/>
      </c>
      <c r="I42" s="15" t="str">
        <f t="shared" si="4"/>
        <v/>
      </c>
      <c r="J42" s="15" t="str">
        <f t="shared" si="5"/>
        <v/>
      </c>
      <c r="K42" s="20" t="str">
        <f t="shared" si="6"/>
        <v/>
      </c>
      <c r="L42" s="7" t="str">
        <f t="shared" si="7"/>
        <v/>
      </c>
    </row>
    <row r="43" spans="1:12" x14ac:dyDescent="0.15">
      <c r="A43" s="8" t="str">
        <f>IF(ISNUMBER('Race 2'!A43),'Race 2'!A43,"")</f>
        <v/>
      </c>
      <c r="B43" s="18" t="str">
        <f>IF(ISNUMBER('Race 2'!A43),'Race 2'!B43,"")</f>
        <v/>
      </c>
      <c r="C43" s="7" t="str">
        <f>IF(ISNUMBER('Race 2'!A43),'Race 2'!C43&amp;" "&amp;'Race 2'!D43,"")</f>
        <v/>
      </c>
      <c r="D43" s="7" t="str">
        <f>IF(ISNUMBER('Race 2'!A43),'Race 2'!G43,"")</f>
        <v/>
      </c>
      <c r="E43" s="7" t="str">
        <f>IF(ISNUMBER('Race 2'!A43),'Race 2'!I43,"")</f>
        <v/>
      </c>
      <c r="F43" s="7" t="str">
        <f>IF(ISNUMBER('Race 2'!A43),'Race 2'!H43,"")</f>
        <v/>
      </c>
      <c r="G43" s="13" t="str">
        <f>IF(ISNUMBER('Race 2'!A43),'Race 2'!O43/60,"")</f>
        <v/>
      </c>
      <c r="H43" s="19" t="str">
        <f>IF(A43="","",IF(E43="Men",VLOOKUP(F43,'Time trial standards'!A$3:B$82,2,FALSE),VLOOKUP(F43,'Time trial standards'!A$3:C$82,3,FALSE)))</f>
        <v/>
      </c>
      <c r="I43" s="15" t="str">
        <f t="shared" si="4"/>
        <v/>
      </c>
      <c r="J43" s="15" t="str">
        <f t="shared" si="5"/>
        <v/>
      </c>
      <c r="K43" s="20" t="str">
        <f t="shared" si="6"/>
        <v/>
      </c>
      <c r="L43" s="7" t="str">
        <f t="shared" si="7"/>
        <v/>
      </c>
    </row>
    <row r="44" spans="1:12" x14ac:dyDescent="0.15">
      <c r="A44" s="8" t="str">
        <f>IF(ISNUMBER('Race 2'!A44),'Race 2'!A44,"")</f>
        <v/>
      </c>
      <c r="B44" s="18" t="str">
        <f>IF(ISNUMBER('Race 2'!A44),'Race 2'!B44,"")</f>
        <v/>
      </c>
      <c r="C44" s="7" t="str">
        <f>IF(ISNUMBER('Race 2'!A44),'Race 2'!C44&amp;" "&amp;'Race 2'!D44,"")</f>
        <v/>
      </c>
      <c r="D44" s="7" t="str">
        <f>IF(ISNUMBER('Race 2'!A44),'Race 2'!G44,"")</f>
        <v/>
      </c>
      <c r="E44" s="7" t="str">
        <f>IF(ISNUMBER('Race 2'!A44),'Race 2'!I44,"")</f>
        <v/>
      </c>
      <c r="F44" s="7" t="str">
        <f>IF(ISNUMBER('Race 2'!A44),'Race 2'!H44,"")</f>
        <v/>
      </c>
      <c r="G44" s="13" t="str">
        <f>IF(ISNUMBER('Race 2'!A44),'Race 2'!O44/60,"")</f>
        <v/>
      </c>
      <c r="H44" s="19" t="str">
        <f>IF(A44="","",IF(E44="Men",VLOOKUP(F44,'Time trial standards'!A$3:B$82,2,FALSE),VLOOKUP(F44,'Time trial standards'!A$3:C$82,3,FALSE)))</f>
        <v/>
      </c>
      <c r="I44" s="15" t="str">
        <f t="shared" si="4"/>
        <v/>
      </c>
      <c r="J44" s="15" t="str">
        <f t="shared" si="5"/>
        <v/>
      </c>
      <c r="K44" s="20" t="str">
        <f t="shared" si="6"/>
        <v/>
      </c>
      <c r="L44" s="7" t="str">
        <f t="shared" si="7"/>
        <v/>
      </c>
    </row>
    <row r="45" spans="1:12" x14ac:dyDescent="0.15">
      <c r="A45" s="8" t="str">
        <f>IF(ISNUMBER('Race 2'!A45),'Race 2'!A45,"")</f>
        <v/>
      </c>
      <c r="B45" s="18" t="str">
        <f>IF(ISNUMBER('Race 2'!A45),'Race 2'!B45,"")</f>
        <v/>
      </c>
      <c r="C45" s="7" t="str">
        <f>IF(ISNUMBER('Race 2'!A45),'Race 2'!C45&amp;" "&amp;'Race 2'!D45,"")</f>
        <v/>
      </c>
      <c r="D45" s="7" t="str">
        <f>IF(ISNUMBER('Race 2'!A45),'Race 2'!G45,"")</f>
        <v/>
      </c>
      <c r="E45" s="7" t="str">
        <f>IF(ISNUMBER('Race 2'!A45),'Race 2'!I45,"")</f>
        <v/>
      </c>
      <c r="F45" s="7" t="str">
        <f>IF(ISNUMBER('Race 2'!A45),'Race 2'!H45,"")</f>
        <v/>
      </c>
      <c r="G45" s="13" t="str">
        <f>IF(ISNUMBER('Race 2'!A45),'Race 2'!O45/60,"")</f>
        <v/>
      </c>
      <c r="H45" s="19" t="str">
        <f>IF(A45="","",IF(E45="Men",VLOOKUP(F45,'Time trial standards'!A$3:B$82,2,FALSE),VLOOKUP(F45,'Time trial standards'!A$3:C$82,3,FALSE)))</f>
        <v/>
      </c>
      <c r="I45" s="15" t="str">
        <f t="shared" si="4"/>
        <v/>
      </c>
      <c r="J45" s="15" t="str">
        <f t="shared" si="5"/>
        <v/>
      </c>
      <c r="K45" s="20" t="str">
        <f t="shared" si="6"/>
        <v/>
      </c>
      <c r="L45" s="7" t="str">
        <f t="shared" si="7"/>
        <v/>
      </c>
    </row>
    <row r="46" spans="1:12" x14ac:dyDescent="0.15">
      <c r="A46" s="8" t="str">
        <f>IF(ISNUMBER('Race 2'!A46),'Race 2'!A46,"")</f>
        <v/>
      </c>
      <c r="B46" s="18" t="str">
        <f>IF(ISNUMBER('Race 2'!A46),'Race 2'!B46,"")</f>
        <v/>
      </c>
      <c r="C46" s="7" t="str">
        <f>IF(ISNUMBER('Race 2'!A46),'Race 2'!C46&amp;" "&amp;'Race 2'!D46,"")</f>
        <v/>
      </c>
      <c r="D46" s="7" t="str">
        <f>IF(ISNUMBER('Race 2'!A46),'Race 2'!G46,"")</f>
        <v/>
      </c>
      <c r="E46" s="7" t="str">
        <f>IF(ISNUMBER('Race 2'!A46),'Race 2'!I46,"")</f>
        <v/>
      </c>
      <c r="F46" s="7" t="str">
        <f>IF(ISNUMBER('Race 2'!A46),'Race 2'!H46,"")</f>
        <v/>
      </c>
      <c r="G46" s="13" t="str">
        <f>IF(ISNUMBER('Race 2'!A46),'Race 2'!O46/60,"")</f>
        <v/>
      </c>
      <c r="H46" s="19" t="str">
        <f>IF(A46="","",IF(E46="Men",VLOOKUP(F46,'Time trial standards'!A$3:B$82,2,FALSE),VLOOKUP(F46,'Time trial standards'!A$3:C$82,3,FALSE)))</f>
        <v/>
      </c>
      <c r="I46" s="15" t="str">
        <f t="shared" si="4"/>
        <v/>
      </c>
      <c r="J46" s="15" t="str">
        <f t="shared" si="5"/>
        <v/>
      </c>
      <c r="K46" s="20" t="str">
        <f t="shared" si="6"/>
        <v/>
      </c>
      <c r="L46" s="7" t="str">
        <f t="shared" si="7"/>
        <v/>
      </c>
    </row>
    <row r="47" spans="1:12" x14ac:dyDescent="0.15">
      <c r="A47" s="8" t="str">
        <f>IF(ISNUMBER('Race 2'!A47),'Race 2'!A47,"")</f>
        <v/>
      </c>
      <c r="B47" s="18" t="str">
        <f>IF(ISNUMBER('Race 2'!A47),'Race 2'!B47,"")</f>
        <v/>
      </c>
      <c r="C47" s="7" t="str">
        <f>IF(ISNUMBER('Race 2'!A47),'Race 2'!C47&amp;" "&amp;'Race 2'!D47,"")</f>
        <v/>
      </c>
      <c r="D47" s="7" t="str">
        <f>IF(ISNUMBER('Race 2'!A47),'Race 2'!G47,"")</f>
        <v/>
      </c>
      <c r="E47" s="7" t="str">
        <f>IF(ISNUMBER('Race 2'!A47),'Race 2'!I47,"")</f>
        <v/>
      </c>
      <c r="F47" s="7" t="str">
        <f>IF(ISNUMBER('Race 2'!A47),'Race 2'!H47,"")</f>
        <v/>
      </c>
      <c r="G47" s="13" t="str">
        <f>IF(ISNUMBER('Race 2'!A47),'Race 2'!O47/60,"")</f>
        <v/>
      </c>
      <c r="H47" s="19" t="str">
        <f>IF(A47="","",IF(E47="Men",VLOOKUP(F47,'Time trial standards'!A$3:B$82,2,FALSE),VLOOKUP(F47,'Time trial standards'!A$3:C$82,3,FALSE)))</f>
        <v/>
      </c>
      <c r="I47" s="15" t="str">
        <f t="shared" si="4"/>
        <v/>
      </c>
      <c r="J47" s="15" t="str">
        <f t="shared" si="5"/>
        <v/>
      </c>
      <c r="K47" s="20" t="str">
        <f t="shared" si="6"/>
        <v/>
      </c>
      <c r="L47" s="7" t="str">
        <f t="shared" si="7"/>
        <v/>
      </c>
    </row>
    <row r="48" spans="1:12" x14ac:dyDescent="0.15">
      <c r="A48" s="8" t="str">
        <f>IF(ISNUMBER('Race 2'!A48),'Race 2'!A48,"")</f>
        <v/>
      </c>
      <c r="B48" s="18" t="str">
        <f>IF(ISNUMBER('Race 2'!A48),'Race 2'!B48,"")</f>
        <v/>
      </c>
      <c r="C48" s="7" t="str">
        <f>IF(ISNUMBER('Race 2'!A48),'Race 2'!C48&amp;" "&amp;'Race 2'!D48,"")</f>
        <v/>
      </c>
      <c r="D48" s="7" t="str">
        <f>IF(ISNUMBER('Race 2'!A48),'Race 2'!G48,"")</f>
        <v/>
      </c>
      <c r="E48" s="7" t="str">
        <f>IF(ISNUMBER('Race 2'!A48),'Race 2'!I48,"")</f>
        <v/>
      </c>
      <c r="F48" s="7" t="str">
        <f>IF(ISNUMBER('Race 2'!A48),'Race 2'!H48,"")</f>
        <v/>
      </c>
      <c r="G48" s="13" t="str">
        <f>IF(ISNUMBER('Race 2'!A48),'Race 2'!O48/60,"")</f>
        <v/>
      </c>
      <c r="H48" s="19" t="str">
        <f>IF(A48="","",IF(E48="Men",VLOOKUP(F48,'Time trial standards'!A$3:B$82,2,FALSE),VLOOKUP(F48,'Time trial standards'!A$3:C$82,3,FALSE)))</f>
        <v/>
      </c>
      <c r="I48" s="15" t="str">
        <f t="shared" si="4"/>
        <v/>
      </c>
      <c r="J48" s="15" t="str">
        <f t="shared" si="5"/>
        <v/>
      </c>
      <c r="K48" s="20" t="str">
        <f t="shared" si="6"/>
        <v/>
      </c>
      <c r="L48" s="7" t="str">
        <f t="shared" si="7"/>
        <v/>
      </c>
    </row>
    <row r="49" spans="1:12" x14ac:dyDescent="0.15">
      <c r="A49" s="8" t="str">
        <f>IF(ISNUMBER('Race 2'!A49),'Race 2'!A49,"")</f>
        <v/>
      </c>
      <c r="B49" s="18" t="str">
        <f>IF(ISNUMBER('Race 2'!A49),'Race 2'!B49,"")</f>
        <v/>
      </c>
      <c r="C49" s="7" t="str">
        <f>IF(ISNUMBER('Race 2'!A49),'Race 2'!C49&amp;" "&amp;'Race 2'!D49,"")</f>
        <v/>
      </c>
      <c r="D49" s="7" t="str">
        <f>IF(ISNUMBER('Race 2'!A49),'Race 2'!G49,"")</f>
        <v/>
      </c>
      <c r="E49" s="7" t="str">
        <f>IF(ISNUMBER('Race 2'!A49),'Race 2'!I49,"")</f>
        <v/>
      </c>
      <c r="F49" s="7" t="str">
        <f>IF(ISNUMBER('Race 2'!A49),'Race 2'!H49,"")</f>
        <v/>
      </c>
      <c r="G49" s="13" t="str">
        <f>IF(ISNUMBER('Race 2'!A49),'Race 2'!O49/60,"")</f>
        <v/>
      </c>
      <c r="H49" s="19" t="str">
        <f>IF(A49="","",IF(E49="Men",VLOOKUP(F49,'Time trial standards'!A$3:B$82,2,FALSE),VLOOKUP(F49,'Time trial standards'!A$3:C$82,3,FALSE)))</f>
        <v/>
      </c>
      <c r="I49" s="15" t="str">
        <f t="shared" si="4"/>
        <v/>
      </c>
      <c r="J49" s="15" t="str">
        <f t="shared" si="5"/>
        <v/>
      </c>
      <c r="K49" s="20" t="str">
        <f t="shared" si="6"/>
        <v/>
      </c>
      <c r="L49" s="7" t="str">
        <f t="shared" si="7"/>
        <v/>
      </c>
    </row>
    <row r="50" spans="1:12" x14ac:dyDescent="0.15">
      <c r="A50" s="8" t="str">
        <f>IF(ISNUMBER('Race 2'!A50),'Race 2'!A50,"")</f>
        <v/>
      </c>
      <c r="B50" s="18" t="str">
        <f>IF(ISNUMBER('Race 2'!A50),'Race 2'!B50,"")</f>
        <v/>
      </c>
      <c r="C50" s="7" t="str">
        <f>IF(ISNUMBER('Race 2'!A50),'Race 2'!C50&amp;" "&amp;'Race 2'!D50,"")</f>
        <v/>
      </c>
      <c r="D50" s="7" t="str">
        <f>IF(ISNUMBER('Race 2'!A50),'Race 2'!G50,"")</f>
        <v/>
      </c>
      <c r="E50" s="7" t="str">
        <f>IF(ISNUMBER('Race 2'!A50),'Race 2'!I50,"")</f>
        <v/>
      </c>
      <c r="F50" s="7" t="str">
        <f>IF(ISNUMBER('Race 2'!A50),'Race 2'!H50,"")</f>
        <v/>
      </c>
      <c r="G50" s="13" t="str">
        <f>IF(ISNUMBER('Race 2'!A50),'Race 2'!O50/60,"")</f>
        <v/>
      </c>
      <c r="H50" s="19" t="str">
        <f>IF(A50="","",IF(E50="Men",VLOOKUP(F50,'Time trial standards'!A$3:B$82,2,FALSE),VLOOKUP(F50,'Time trial standards'!A$3:C$82,3,FALSE)))</f>
        <v/>
      </c>
      <c r="I50" s="15" t="str">
        <f t="shared" si="4"/>
        <v/>
      </c>
      <c r="J50" s="15" t="str">
        <f t="shared" si="5"/>
        <v/>
      </c>
      <c r="K50" s="20" t="str">
        <f t="shared" si="6"/>
        <v/>
      </c>
      <c r="L50" s="7" t="str">
        <f t="shared" si="7"/>
        <v/>
      </c>
    </row>
    <row r="51" spans="1:12" x14ac:dyDescent="0.15">
      <c r="A51" s="8" t="str">
        <f>IF(ISNUMBER('Race 2'!A51),'Race 2'!A51,"")</f>
        <v/>
      </c>
      <c r="B51" s="18" t="str">
        <f>IF(ISNUMBER('Race 2'!A51),'Race 2'!B51,"")</f>
        <v/>
      </c>
      <c r="C51" s="7" t="str">
        <f>IF(ISNUMBER('Race 2'!A51),'Race 2'!C51&amp;" "&amp;'Race 2'!D51,"")</f>
        <v/>
      </c>
      <c r="D51" s="7" t="str">
        <f>IF(ISNUMBER('Race 2'!A51),'Race 2'!G51,"")</f>
        <v/>
      </c>
      <c r="E51" s="7" t="str">
        <f>IF(ISNUMBER('Race 2'!A51),'Race 2'!I51,"")</f>
        <v/>
      </c>
      <c r="F51" s="7" t="str">
        <f>IF(ISNUMBER('Race 2'!A51),'Race 2'!H51,"")</f>
        <v/>
      </c>
      <c r="G51" s="13" t="str">
        <f>IF(ISNUMBER('Race 2'!A51),'Race 2'!O51/60,"")</f>
        <v/>
      </c>
      <c r="H51" s="19" t="str">
        <f>IF(A51="","",IF(E51="Men",VLOOKUP(F51,'Time trial standards'!A$3:B$82,2,FALSE),VLOOKUP(F51,'Time trial standards'!A$3:C$82,3,FALSE)))</f>
        <v/>
      </c>
      <c r="I51" s="15" t="str">
        <f t="shared" si="4"/>
        <v/>
      </c>
      <c r="J51" s="15" t="str">
        <f t="shared" si="5"/>
        <v/>
      </c>
      <c r="K51" s="20" t="str">
        <f t="shared" si="6"/>
        <v/>
      </c>
      <c r="L51" s="7" t="str">
        <f t="shared" si="7"/>
        <v/>
      </c>
    </row>
    <row r="52" spans="1:12" x14ac:dyDescent="0.15">
      <c r="A52" s="8" t="str">
        <f>IF(ISNUMBER('Race 2'!A52),'Race 2'!A52,"")</f>
        <v/>
      </c>
      <c r="B52" s="18" t="str">
        <f>IF(ISNUMBER('Race 2'!A52),'Race 2'!B52,"")</f>
        <v/>
      </c>
      <c r="C52" s="7" t="str">
        <f>IF(ISNUMBER('Race 2'!A52),'Race 2'!C52&amp;" "&amp;'Race 2'!D52,"")</f>
        <v/>
      </c>
      <c r="D52" s="7" t="str">
        <f>IF(ISNUMBER('Race 2'!A52),'Race 2'!G52,"")</f>
        <v/>
      </c>
      <c r="E52" s="7" t="str">
        <f>IF(ISNUMBER('Race 2'!A52),'Race 2'!I52,"")</f>
        <v/>
      </c>
      <c r="F52" s="7" t="str">
        <f>IF(ISNUMBER('Race 2'!A52),'Race 2'!H52,"")</f>
        <v/>
      </c>
      <c r="G52" s="13" t="str">
        <f>IF(ISNUMBER('Race 2'!A52),'Race 2'!O52/60,"")</f>
        <v/>
      </c>
      <c r="H52" s="19" t="str">
        <f>IF(A52="","",IF(E52="Men",VLOOKUP(F52,'Time trial standards'!A$3:B$82,2,FALSE),VLOOKUP(F52,'Time trial standards'!A$3:C$82,3,FALSE)))</f>
        <v/>
      </c>
      <c r="I52" s="15" t="str">
        <f t="shared" si="4"/>
        <v/>
      </c>
      <c r="J52" s="15" t="str">
        <f t="shared" si="5"/>
        <v/>
      </c>
      <c r="K52" s="20" t="str">
        <f t="shared" si="6"/>
        <v/>
      </c>
      <c r="L52" s="7" t="str">
        <f t="shared" si="7"/>
        <v/>
      </c>
    </row>
    <row r="53" spans="1:12" x14ac:dyDescent="0.15">
      <c r="A53" s="8" t="str">
        <f>IF(ISNUMBER('Race 2'!A53),'Race 2'!A53,"")</f>
        <v/>
      </c>
      <c r="B53" s="18" t="str">
        <f>IF(ISNUMBER('Race 2'!A53),'Race 2'!B53,"")</f>
        <v/>
      </c>
      <c r="C53" s="7" t="str">
        <f>IF(ISNUMBER('Race 2'!A53),'Race 2'!C53&amp;" "&amp;'Race 2'!D53,"")</f>
        <v/>
      </c>
      <c r="D53" s="7" t="str">
        <f>IF(ISNUMBER('Race 2'!A53),'Race 2'!G53,"")</f>
        <v/>
      </c>
      <c r="E53" s="7" t="str">
        <f>IF(ISNUMBER('Race 2'!A53),'Race 2'!I53,"")</f>
        <v/>
      </c>
      <c r="F53" s="7" t="str">
        <f>IF(ISNUMBER('Race 2'!A53),'Race 2'!H53,"")</f>
        <v/>
      </c>
      <c r="G53" s="13" t="str">
        <f>IF(ISNUMBER('Race 2'!A53),'Race 2'!O53/60,"")</f>
        <v/>
      </c>
      <c r="H53" s="19" t="str">
        <f>IF(A53="","",IF(E53="Men",VLOOKUP(F53,'Time trial standards'!A$3:B$82,2,FALSE),VLOOKUP(F53,'Time trial standards'!A$3:C$82,3,FALSE)))</f>
        <v/>
      </c>
      <c r="I53" s="15" t="str">
        <f t="shared" si="4"/>
        <v/>
      </c>
      <c r="J53" s="15" t="str">
        <f t="shared" si="5"/>
        <v/>
      </c>
      <c r="K53" s="20" t="str">
        <f t="shared" si="6"/>
        <v/>
      </c>
      <c r="L53" s="7" t="str">
        <f t="shared" si="7"/>
        <v/>
      </c>
    </row>
    <row r="54" spans="1:12" x14ac:dyDescent="0.15">
      <c r="A54" s="8" t="str">
        <f>IF(ISNUMBER('Race 2'!A54),'Race 2'!A54,"")</f>
        <v/>
      </c>
      <c r="B54" s="18" t="str">
        <f>IF(ISNUMBER('Race 2'!A54),'Race 2'!B54,"")</f>
        <v/>
      </c>
      <c r="C54" s="7" t="str">
        <f>IF(ISNUMBER('Race 2'!A54),'Race 2'!C54&amp;" "&amp;'Race 2'!D54,"")</f>
        <v/>
      </c>
      <c r="D54" s="7" t="str">
        <f>IF(ISNUMBER('Race 2'!A54),'Race 2'!G54,"")</f>
        <v/>
      </c>
      <c r="E54" s="7" t="str">
        <f>IF(ISNUMBER('Race 2'!A54),'Race 2'!I54,"")</f>
        <v/>
      </c>
      <c r="F54" s="7" t="str">
        <f>IF(ISNUMBER('Race 2'!A54),'Race 2'!H54,"")</f>
        <v/>
      </c>
      <c r="G54" s="13" t="str">
        <f>IF(ISNUMBER('Race 2'!A54),'Race 2'!O54/60,"")</f>
        <v/>
      </c>
      <c r="H54" s="19" t="str">
        <f>IF(A54="","",IF(E54="Men",VLOOKUP(F54,'Time trial standards'!A$3:B$82,2,FALSE),VLOOKUP(F54,'Time trial standards'!A$3:C$82,3,FALSE)))</f>
        <v/>
      </c>
      <c r="I54" s="15" t="str">
        <f t="shared" si="4"/>
        <v/>
      </c>
      <c r="J54" s="15" t="str">
        <f t="shared" si="5"/>
        <v/>
      </c>
      <c r="K54" s="20" t="str">
        <f t="shared" si="6"/>
        <v/>
      </c>
      <c r="L54" s="7" t="str">
        <f t="shared" si="7"/>
        <v/>
      </c>
    </row>
    <row r="55" spans="1:12" x14ac:dyDescent="0.15">
      <c r="A55" s="8" t="str">
        <f>IF(ISNUMBER('Race 2'!A55),'Race 2'!A55,"")</f>
        <v/>
      </c>
      <c r="B55" s="18" t="str">
        <f>IF(ISNUMBER('Race 2'!A55),'Race 2'!B55,"")</f>
        <v/>
      </c>
      <c r="C55" s="7" t="str">
        <f>IF(ISNUMBER('Race 2'!A55),'Race 2'!C55&amp;" "&amp;'Race 2'!D55,"")</f>
        <v/>
      </c>
      <c r="D55" s="7" t="str">
        <f>IF(ISNUMBER('Race 2'!A55),'Race 2'!G55,"")</f>
        <v/>
      </c>
      <c r="E55" s="7" t="str">
        <f>IF(ISNUMBER('Race 2'!A55),'Race 2'!I55,"")</f>
        <v/>
      </c>
      <c r="F55" s="7" t="str">
        <f>IF(ISNUMBER('Race 2'!A55),'Race 2'!H55,"")</f>
        <v/>
      </c>
      <c r="G55" s="13" t="str">
        <f>IF(ISNUMBER('Race 2'!A55),'Race 2'!O55/60,"")</f>
        <v/>
      </c>
      <c r="H55" s="19" t="str">
        <f>IF(A55="","",IF(E55="Men",VLOOKUP(F55,'Time trial standards'!A$3:B$82,2,FALSE),VLOOKUP(F55,'Time trial standards'!A$3:C$82,3,FALSE)))</f>
        <v/>
      </c>
      <c r="I55" s="15" t="str">
        <f t="shared" si="4"/>
        <v/>
      </c>
      <c r="J55" s="15" t="str">
        <f t="shared" si="5"/>
        <v/>
      </c>
      <c r="K55" s="20" t="str">
        <f t="shared" si="6"/>
        <v/>
      </c>
      <c r="L55" s="7" t="str">
        <f t="shared" si="7"/>
        <v/>
      </c>
    </row>
    <row r="56" spans="1:12" x14ac:dyDescent="0.15">
      <c r="A56" s="8" t="str">
        <f>IF(ISNUMBER('Race 2'!A56),'Race 2'!A56,"")</f>
        <v/>
      </c>
      <c r="B56" s="18" t="str">
        <f>IF(ISNUMBER('Race 2'!A56),'Race 2'!B56,"")</f>
        <v/>
      </c>
      <c r="C56" s="7" t="str">
        <f>IF(ISNUMBER('Race 2'!A56),'Race 2'!C56&amp;" "&amp;'Race 2'!D56,"")</f>
        <v/>
      </c>
      <c r="D56" s="7" t="str">
        <f>IF(ISNUMBER('Race 2'!A56),'Race 2'!G56,"")</f>
        <v/>
      </c>
      <c r="E56" s="7" t="str">
        <f>IF(ISNUMBER('Race 2'!A56),'Race 2'!I56,"")</f>
        <v/>
      </c>
      <c r="F56" s="7" t="str">
        <f>IF(ISNUMBER('Race 2'!A56),'Race 2'!H56,"")</f>
        <v/>
      </c>
      <c r="G56" s="13" t="str">
        <f>IF(ISNUMBER('Race 2'!A56),'Race 2'!O56/60,"")</f>
        <v/>
      </c>
      <c r="H56" s="19" t="str">
        <f>IF(A56="","",IF(E56="Men",VLOOKUP(F56,'Time trial standards'!A$3:B$82,2,FALSE),VLOOKUP(F56,'Time trial standards'!A$3:C$82,3,FALSE)))</f>
        <v/>
      </c>
      <c r="I56" s="15" t="str">
        <f t="shared" si="4"/>
        <v/>
      </c>
      <c r="J56" s="15" t="str">
        <f t="shared" si="5"/>
        <v/>
      </c>
      <c r="K56" s="20" t="str">
        <f t="shared" si="6"/>
        <v/>
      </c>
      <c r="L56" s="7" t="str">
        <f t="shared" si="7"/>
        <v/>
      </c>
    </row>
    <row r="57" spans="1:12" x14ac:dyDescent="0.15">
      <c r="A57" s="8" t="str">
        <f>IF(ISNUMBER('Race 2'!A57),'Race 2'!A57,"")</f>
        <v/>
      </c>
      <c r="B57" s="18" t="str">
        <f>IF(ISNUMBER('Race 2'!A57),'Race 2'!B57,"")</f>
        <v/>
      </c>
      <c r="C57" s="7" t="str">
        <f>IF(ISNUMBER('Race 2'!A57),'Race 2'!C57&amp;" "&amp;'Race 2'!D57,"")</f>
        <v/>
      </c>
      <c r="D57" s="7" t="str">
        <f>IF(ISNUMBER('Race 2'!A57),'Race 2'!G57,"")</f>
        <v/>
      </c>
      <c r="E57" s="7" t="str">
        <f>IF(ISNUMBER('Race 2'!A57),'Race 2'!I57,"")</f>
        <v/>
      </c>
      <c r="F57" s="7" t="str">
        <f>IF(ISNUMBER('Race 2'!A57),'Race 2'!H57,"")</f>
        <v/>
      </c>
      <c r="G57" s="13" t="str">
        <f>IF(ISNUMBER('Race 2'!A57),'Race 2'!O57/60,"")</f>
        <v/>
      </c>
      <c r="H57" s="19" t="str">
        <f>IF(A57="","",IF(E57="Men",VLOOKUP(F57,'Time trial standards'!A$3:B$82,2,FALSE),VLOOKUP(F57,'Time trial standards'!A$3:C$82,3,FALSE)))</f>
        <v/>
      </c>
      <c r="I57" s="15" t="str">
        <f t="shared" si="4"/>
        <v/>
      </c>
      <c r="J57" s="15" t="str">
        <f t="shared" si="5"/>
        <v/>
      </c>
      <c r="K57" s="20" t="str">
        <f t="shared" si="6"/>
        <v/>
      </c>
      <c r="L57" s="7" t="str">
        <f t="shared" si="7"/>
        <v/>
      </c>
    </row>
    <row r="58" spans="1:12" x14ac:dyDescent="0.15">
      <c r="A58" s="8" t="str">
        <f>IF(ISNUMBER('Race 2'!A58),'Race 2'!A58,"")</f>
        <v/>
      </c>
      <c r="B58" s="18" t="str">
        <f>IF(ISNUMBER('Race 2'!A58),'Race 2'!B58,"")</f>
        <v/>
      </c>
      <c r="C58" s="7" t="str">
        <f>IF(ISNUMBER('Race 2'!A58),'Race 2'!C58&amp;" "&amp;'Race 2'!D58,"")</f>
        <v/>
      </c>
      <c r="D58" s="7" t="str">
        <f>IF(ISNUMBER('Race 2'!A58),'Race 2'!G58,"")</f>
        <v/>
      </c>
      <c r="E58" s="7" t="str">
        <f>IF(ISNUMBER('Race 2'!A58),'Race 2'!I58,"")</f>
        <v/>
      </c>
      <c r="F58" s="7" t="str">
        <f>IF(ISNUMBER('Race 2'!A58),'Race 2'!H58,"")</f>
        <v/>
      </c>
      <c r="G58" s="13" t="str">
        <f>IF(ISNUMBER('Race 2'!A58),'Race 2'!O58/60,"")</f>
        <v/>
      </c>
      <c r="H58" s="19" t="str">
        <f>IF(A58="","",IF(E58="Men",VLOOKUP(F58,'Time trial standards'!A$3:B$82,2,FALSE),VLOOKUP(F58,'Time trial standards'!A$3:C$82,3,FALSE)))</f>
        <v/>
      </c>
      <c r="I58" s="15" t="str">
        <f t="shared" si="4"/>
        <v/>
      </c>
      <c r="J58" s="15" t="str">
        <f t="shared" si="5"/>
        <v/>
      </c>
      <c r="K58" s="20" t="str">
        <f t="shared" si="6"/>
        <v/>
      </c>
      <c r="L58" s="7" t="str">
        <f t="shared" si="7"/>
        <v/>
      </c>
    </row>
    <row r="59" spans="1:12" x14ac:dyDescent="0.15">
      <c r="A59" s="8" t="str">
        <f>IF(ISNUMBER('Race 2'!A59),'Race 2'!A59,"")</f>
        <v/>
      </c>
      <c r="B59" s="18" t="str">
        <f>IF(ISNUMBER('Race 2'!A59),'Race 2'!B59,"")</f>
        <v/>
      </c>
      <c r="C59" s="7" t="str">
        <f>IF(ISNUMBER('Race 2'!A59),'Race 2'!C59&amp;" "&amp;'Race 2'!D59,"")</f>
        <v/>
      </c>
      <c r="D59" s="7" t="str">
        <f>IF(ISNUMBER('Race 2'!A59),'Race 2'!G59,"")</f>
        <v/>
      </c>
      <c r="E59" s="7" t="str">
        <f>IF(ISNUMBER('Race 2'!A59),'Race 2'!I59,"")</f>
        <v/>
      </c>
      <c r="F59" s="7" t="str">
        <f>IF(ISNUMBER('Race 2'!A59),'Race 2'!H59,"")</f>
        <v/>
      </c>
      <c r="G59" s="13" t="str">
        <f>IF(ISNUMBER('Race 2'!A59),'Race 2'!O59/60,"")</f>
        <v/>
      </c>
      <c r="H59" s="19" t="str">
        <f>IF(A59="","",IF(E59="Men",VLOOKUP(F59,'Time trial standards'!A$3:B$82,2,FALSE),VLOOKUP(F59,'Time trial standards'!A$3:C$82,3,FALSE)))</f>
        <v/>
      </c>
      <c r="I59" s="15" t="str">
        <f t="shared" si="4"/>
        <v/>
      </c>
      <c r="J59" s="15" t="str">
        <f t="shared" si="5"/>
        <v/>
      </c>
      <c r="K59" s="20" t="str">
        <f t="shared" si="6"/>
        <v/>
      </c>
      <c r="L59" s="7" t="str">
        <f t="shared" si="7"/>
        <v/>
      </c>
    </row>
    <row r="60" spans="1:12" x14ac:dyDescent="0.15">
      <c r="A60" s="8" t="str">
        <f>IF(ISNUMBER('Race 2'!A60),'Race 2'!A60,"")</f>
        <v/>
      </c>
      <c r="B60" s="18" t="str">
        <f>IF(ISNUMBER('Race 2'!A60),'Race 2'!B60,"")</f>
        <v/>
      </c>
      <c r="C60" s="7" t="str">
        <f>IF(ISNUMBER('Race 2'!A60),'Race 2'!C60&amp;" "&amp;'Race 2'!D60,"")</f>
        <v/>
      </c>
      <c r="D60" s="7" t="str">
        <f>IF(ISNUMBER('Race 2'!A60),'Race 2'!G60,"")</f>
        <v/>
      </c>
      <c r="E60" s="7" t="str">
        <f>IF(ISNUMBER('Race 2'!A60),'Race 2'!I60,"")</f>
        <v/>
      </c>
      <c r="F60" s="7" t="str">
        <f>IF(ISNUMBER('Race 2'!A60),'Race 2'!H60,"")</f>
        <v/>
      </c>
      <c r="G60" s="13" t="str">
        <f>IF(ISNUMBER('Race 2'!A60),'Race 2'!O60/60,"")</f>
        <v/>
      </c>
      <c r="H60" s="19" t="str">
        <f>IF(A60="","",IF(E60="Men",VLOOKUP(F60,'Time trial standards'!A$3:B$82,2,FALSE),VLOOKUP(F60,'Time trial standards'!A$3:C$82,3,FALSE)))</f>
        <v/>
      </c>
      <c r="I60" s="15" t="str">
        <f t="shared" si="4"/>
        <v/>
      </c>
      <c r="J60" s="15" t="str">
        <f t="shared" si="5"/>
        <v/>
      </c>
      <c r="K60" s="20" t="str">
        <f t="shared" si="6"/>
        <v/>
      </c>
      <c r="L60" s="7" t="str">
        <f t="shared" si="7"/>
        <v/>
      </c>
    </row>
    <row r="61" spans="1:12" x14ac:dyDescent="0.15">
      <c r="A61" s="8" t="str">
        <f>IF(ISNUMBER('Race 2'!A61),'Race 2'!A61,"")</f>
        <v/>
      </c>
      <c r="B61" s="18" t="str">
        <f>IF(ISNUMBER('Race 2'!A61),'Race 2'!B61,"")</f>
        <v/>
      </c>
      <c r="C61" s="7" t="str">
        <f>IF(ISNUMBER('Race 2'!A61),'Race 2'!C61&amp;" "&amp;'Race 2'!D61,"")</f>
        <v/>
      </c>
      <c r="D61" s="7" t="str">
        <f>IF(ISNUMBER('Race 2'!A61),'Race 2'!G61,"")</f>
        <v/>
      </c>
      <c r="E61" s="7" t="str">
        <f>IF(ISNUMBER('Race 2'!A61),'Race 2'!I61,"")</f>
        <v/>
      </c>
      <c r="F61" s="7" t="str">
        <f>IF(ISNUMBER('Race 2'!A61),'Race 2'!H61,"")</f>
        <v/>
      </c>
      <c r="G61" s="13" t="str">
        <f>IF(ISNUMBER('Race 2'!A61),'Race 2'!O61/60,"")</f>
        <v/>
      </c>
      <c r="H61" s="19" t="str">
        <f>IF(A61="","",IF(E61="Men",VLOOKUP(F61,'Time trial standards'!A$3:B$82,2,FALSE),VLOOKUP(F61,'Time trial standards'!A$3:C$82,3,FALSE)))</f>
        <v/>
      </c>
      <c r="I61" s="15" t="str">
        <f t="shared" si="4"/>
        <v/>
      </c>
      <c r="J61" s="15" t="str">
        <f t="shared" si="5"/>
        <v/>
      </c>
      <c r="K61" s="20" t="str">
        <f t="shared" si="6"/>
        <v/>
      </c>
      <c r="L61" s="7" t="str">
        <f t="shared" si="7"/>
        <v/>
      </c>
    </row>
    <row r="62" spans="1:12" x14ac:dyDescent="0.15">
      <c r="A62" s="8" t="str">
        <f>IF(ISNUMBER('Race 2'!A62),'Race 2'!A62,"")</f>
        <v/>
      </c>
      <c r="B62" s="18" t="str">
        <f>IF(ISNUMBER('Race 2'!A62),'Race 2'!B62,"")</f>
        <v/>
      </c>
      <c r="C62" s="7" t="str">
        <f>IF(ISNUMBER('Race 2'!A62),'Race 2'!C62&amp;" "&amp;'Race 2'!D62,"")</f>
        <v/>
      </c>
      <c r="D62" s="7" t="str">
        <f>IF(ISNUMBER('Race 2'!A62),'Race 2'!G62,"")</f>
        <v/>
      </c>
      <c r="E62" s="7" t="str">
        <f>IF(ISNUMBER('Race 2'!A62),'Race 2'!I62,"")</f>
        <v/>
      </c>
      <c r="F62" s="7" t="str">
        <f>IF(ISNUMBER('Race 2'!A62),'Race 2'!H62,"")</f>
        <v/>
      </c>
      <c r="G62" s="13" t="str">
        <f>IF(ISNUMBER('Race 2'!A62),'Race 2'!O62/60,"")</f>
        <v/>
      </c>
      <c r="H62" s="19" t="str">
        <f>IF(A62="","",IF(E62="Men",VLOOKUP(F62,'Time trial standards'!A$3:B$82,2,FALSE),VLOOKUP(F62,'Time trial standards'!A$3:C$82,3,FALSE)))</f>
        <v/>
      </c>
      <c r="I62" s="15" t="str">
        <f t="shared" si="4"/>
        <v/>
      </c>
      <c r="J62" s="15" t="str">
        <f t="shared" si="5"/>
        <v/>
      </c>
      <c r="K62" s="20" t="str">
        <f t="shared" si="6"/>
        <v/>
      </c>
      <c r="L62" s="7" t="str">
        <f t="shared" si="7"/>
        <v/>
      </c>
    </row>
    <row r="63" spans="1:12" x14ac:dyDescent="0.15">
      <c r="A63" s="8" t="str">
        <f>IF(ISNUMBER('Race 2'!A63),'Race 2'!A63,"")</f>
        <v/>
      </c>
      <c r="B63" s="18" t="str">
        <f>IF(ISNUMBER('Race 2'!A63),'Race 2'!B63,"")</f>
        <v/>
      </c>
      <c r="C63" s="7" t="str">
        <f>IF(ISNUMBER('Race 2'!A63),'Race 2'!C63&amp;" "&amp;'Race 2'!D63,"")</f>
        <v/>
      </c>
      <c r="D63" s="7" t="str">
        <f>IF(ISNUMBER('Race 2'!A63),'Race 2'!G63,"")</f>
        <v/>
      </c>
      <c r="E63" s="7" t="str">
        <f>IF(ISNUMBER('Race 2'!A63),'Race 2'!I63,"")</f>
        <v/>
      </c>
      <c r="F63" s="7" t="str">
        <f>IF(ISNUMBER('Race 2'!A63),'Race 2'!H63,"")</f>
        <v/>
      </c>
      <c r="G63" s="13" t="str">
        <f>IF(ISNUMBER('Race 2'!A63),'Race 2'!O63/60,"")</f>
        <v/>
      </c>
      <c r="H63" s="19" t="str">
        <f>IF(A63="","",IF(E63="Men",VLOOKUP(F63,'Time trial standards'!A$3:B$82,2,FALSE),VLOOKUP(F63,'Time trial standards'!A$3:C$82,3,FALSE)))</f>
        <v/>
      </c>
      <c r="I63" s="15" t="str">
        <f t="shared" si="4"/>
        <v/>
      </c>
      <c r="J63" s="15" t="str">
        <f t="shared" si="5"/>
        <v/>
      </c>
      <c r="K63" s="20" t="str">
        <f t="shared" si="6"/>
        <v/>
      </c>
      <c r="L63" s="7" t="str">
        <f t="shared" si="7"/>
        <v/>
      </c>
    </row>
    <row r="64" spans="1:12" x14ac:dyDescent="0.15">
      <c r="A64" s="8" t="str">
        <f>IF(ISNUMBER('Race 2'!A64),'Race 2'!A64,"")</f>
        <v/>
      </c>
      <c r="B64" s="18" t="str">
        <f>IF(ISNUMBER('Race 2'!A64),'Race 2'!B64,"")</f>
        <v/>
      </c>
      <c r="C64" s="7" t="str">
        <f>IF(ISNUMBER('Race 2'!A64),'Race 2'!C64&amp;" "&amp;'Race 2'!D64,"")</f>
        <v/>
      </c>
      <c r="D64" s="7" t="str">
        <f>IF(ISNUMBER('Race 2'!A64),'Race 2'!G64,"")</f>
        <v/>
      </c>
      <c r="E64" s="7" t="str">
        <f>IF(ISNUMBER('Race 2'!A64),'Race 2'!I64,"")</f>
        <v/>
      </c>
      <c r="F64" s="7" t="str">
        <f>IF(ISNUMBER('Race 2'!A64),'Race 2'!H64,"")</f>
        <v/>
      </c>
      <c r="G64" s="13" t="str">
        <f>IF(ISNUMBER('Race 2'!A64),'Race 2'!O64/60,"")</f>
        <v/>
      </c>
      <c r="H64" s="19" t="str">
        <f>IF(A64="","",IF(E64="Men",VLOOKUP(F64,'Time trial standards'!A$3:B$82,2,FALSE),VLOOKUP(F64,'Time trial standards'!A$3:C$82,3,FALSE)))</f>
        <v/>
      </c>
      <c r="I64" s="15" t="str">
        <f t="shared" si="4"/>
        <v/>
      </c>
      <c r="J64" s="15" t="str">
        <f t="shared" si="5"/>
        <v/>
      </c>
      <c r="K64" s="20" t="str">
        <f t="shared" si="6"/>
        <v/>
      </c>
      <c r="L64" s="7" t="str">
        <f t="shared" si="7"/>
        <v/>
      </c>
    </row>
    <row r="65" spans="1:12" x14ac:dyDescent="0.15">
      <c r="A65" s="8" t="str">
        <f>IF(ISNUMBER('Race 2'!A65),'Race 2'!A65,"")</f>
        <v/>
      </c>
      <c r="B65" s="18" t="str">
        <f>IF(ISNUMBER('Race 2'!A65),'Race 2'!B65,"")</f>
        <v/>
      </c>
      <c r="C65" s="7" t="str">
        <f>IF(ISNUMBER('Race 2'!A65),'Race 2'!C65&amp;" "&amp;'Race 2'!D65,"")</f>
        <v/>
      </c>
      <c r="D65" s="7" t="str">
        <f>IF(ISNUMBER('Race 2'!A65),'Race 2'!G65,"")</f>
        <v/>
      </c>
      <c r="E65" s="7" t="str">
        <f>IF(ISNUMBER('Race 2'!A65),'Race 2'!I65,"")</f>
        <v/>
      </c>
      <c r="F65" s="7" t="str">
        <f>IF(ISNUMBER('Race 2'!A65),'Race 2'!H65,"")</f>
        <v/>
      </c>
      <c r="G65" s="13" t="str">
        <f>IF(ISNUMBER('Race 2'!A65),'Race 2'!O65/60,"")</f>
        <v/>
      </c>
      <c r="H65" s="19" t="str">
        <f>IF(A65="","",IF(E65="Men",VLOOKUP(F65,'Time trial standards'!A$3:B$82,2,FALSE),VLOOKUP(F65,'Time trial standards'!A$3:C$82,3,FALSE)))</f>
        <v/>
      </c>
      <c r="I65" s="15" t="str">
        <f t="shared" si="4"/>
        <v/>
      </c>
      <c r="J65" s="15" t="str">
        <f t="shared" si="5"/>
        <v/>
      </c>
      <c r="K65" s="20" t="str">
        <f t="shared" si="6"/>
        <v/>
      </c>
      <c r="L65" s="7" t="str">
        <f t="shared" si="7"/>
        <v/>
      </c>
    </row>
    <row r="66" spans="1:12" x14ac:dyDescent="0.15">
      <c r="A66" s="8" t="str">
        <f>IF(ISNUMBER('Race 2'!A66),'Race 2'!A66,"")</f>
        <v/>
      </c>
      <c r="B66" s="18" t="str">
        <f>IF(ISNUMBER('Race 2'!A66),'Race 2'!B66,"")</f>
        <v/>
      </c>
      <c r="C66" s="7" t="str">
        <f>IF(ISNUMBER('Race 2'!A66),'Race 2'!C66&amp;" "&amp;'Race 2'!D66,"")</f>
        <v/>
      </c>
      <c r="D66" s="7" t="str">
        <f>IF(ISNUMBER('Race 2'!A66),'Race 2'!G66,"")</f>
        <v/>
      </c>
      <c r="E66" s="7" t="str">
        <f>IF(ISNUMBER('Race 2'!A66),'Race 2'!I66,"")</f>
        <v/>
      </c>
      <c r="F66" s="7" t="str">
        <f>IF(ISNUMBER('Race 2'!A66),'Race 2'!H66,"")</f>
        <v/>
      </c>
      <c r="G66" s="13" t="str">
        <f>IF(ISNUMBER('Race 2'!A66),'Race 2'!O66/60,"")</f>
        <v/>
      </c>
      <c r="H66" s="19" t="str">
        <f>IF(A66="","",IF(E66="Men",VLOOKUP(F66,'Time trial standards'!A$3:B$82,2,FALSE),VLOOKUP(F66,'Time trial standards'!A$3:C$82,3,FALSE)))</f>
        <v/>
      </c>
      <c r="I66" s="15" t="str">
        <f t="shared" ref="I66:I97" si="8">IF(G66="","",IF(G66-H66&gt;0,G66-H66,""))</f>
        <v/>
      </c>
      <c r="J66" s="15" t="str">
        <f t="shared" ref="J66:J100" si="9">IF(G66="","",IF(G66-H66&gt;0,"",H66-G66))</f>
        <v/>
      </c>
      <c r="K66" s="20" t="str">
        <f t="shared" ref="K66:K97" si="10">IF(OR(G66="",G66=Y$1),"",IF(I66="",-J66/G66*100,I66/G66*100))</f>
        <v/>
      </c>
      <c r="L66" s="7" t="str">
        <f t="shared" ref="L66:L97" si="11">IF(K66="","",RANK(K66,K$2:K$100,1))</f>
        <v/>
      </c>
    </row>
    <row r="67" spans="1:12" x14ac:dyDescent="0.15">
      <c r="A67" s="8" t="str">
        <f>IF(ISNUMBER('Race 2'!A67),'Race 2'!A67,"")</f>
        <v/>
      </c>
      <c r="B67" s="18" t="str">
        <f>IF(ISNUMBER('Race 2'!A67),'Race 2'!B67,"")</f>
        <v/>
      </c>
      <c r="C67" s="7" t="str">
        <f>IF(ISNUMBER('Race 2'!A67),'Race 2'!C67&amp;" "&amp;'Race 2'!D67,"")</f>
        <v/>
      </c>
      <c r="D67" s="7" t="str">
        <f>IF(ISNUMBER('Race 2'!A67),'Race 2'!G67,"")</f>
        <v/>
      </c>
      <c r="E67" s="7" t="str">
        <f>IF(ISNUMBER('Race 2'!A67),'Race 2'!I67,"")</f>
        <v/>
      </c>
      <c r="F67" s="7" t="str">
        <f>IF(ISNUMBER('Race 2'!A67),'Race 2'!H67,"")</f>
        <v/>
      </c>
      <c r="G67" s="13" t="str">
        <f>IF(ISNUMBER('Race 2'!A67),'Race 2'!O67/60,"")</f>
        <v/>
      </c>
      <c r="H67" s="19" t="str">
        <f>IF(A67="","",IF(E67="Men",VLOOKUP(F67,'Time trial standards'!A$3:B$82,2,FALSE),VLOOKUP(F67,'Time trial standards'!A$3:C$82,3,FALSE)))</f>
        <v/>
      </c>
      <c r="I67" s="15" t="str">
        <f t="shared" si="8"/>
        <v/>
      </c>
      <c r="J67" s="15" t="str">
        <f t="shared" si="9"/>
        <v/>
      </c>
      <c r="K67" s="20" t="str">
        <f t="shared" si="10"/>
        <v/>
      </c>
      <c r="L67" s="7" t="str">
        <f t="shared" si="11"/>
        <v/>
      </c>
    </row>
    <row r="68" spans="1:12" x14ac:dyDescent="0.15">
      <c r="A68" s="8" t="str">
        <f>IF(ISNUMBER('Race 2'!A68),'Race 2'!A68,"")</f>
        <v/>
      </c>
      <c r="B68" s="18" t="str">
        <f>IF(ISNUMBER('Race 2'!A68),'Race 2'!B68,"")</f>
        <v/>
      </c>
      <c r="C68" s="7" t="str">
        <f>IF(ISNUMBER('Race 2'!A68),'Race 2'!C68&amp;" "&amp;'Race 2'!D68,"")</f>
        <v/>
      </c>
      <c r="D68" s="7" t="str">
        <f>IF(ISNUMBER('Race 2'!A68),'Race 2'!G68,"")</f>
        <v/>
      </c>
      <c r="E68" s="7" t="str">
        <f>IF(ISNUMBER('Race 2'!A68),'Race 2'!I68,"")</f>
        <v/>
      </c>
      <c r="F68" s="7" t="str">
        <f>IF(ISNUMBER('Race 2'!A68),'Race 2'!H68,"")</f>
        <v/>
      </c>
      <c r="G68" s="13" t="str">
        <f>IF(ISNUMBER('Race 2'!A68),'Race 2'!O68/60,"")</f>
        <v/>
      </c>
      <c r="H68" s="19" t="str">
        <f>IF(A68="","",IF(E68="Men",VLOOKUP(F68,'Time trial standards'!A$3:B$82,2,FALSE),VLOOKUP(F68,'Time trial standards'!A$3:C$82,3,FALSE)))</f>
        <v/>
      </c>
      <c r="I68" s="15" t="str">
        <f t="shared" si="8"/>
        <v/>
      </c>
      <c r="J68" s="15" t="str">
        <f t="shared" si="9"/>
        <v/>
      </c>
      <c r="K68" s="20" t="str">
        <f t="shared" si="10"/>
        <v/>
      </c>
      <c r="L68" s="7" t="str">
        <f t="shared" si="11"/>
        <v/>
      </c>
    </row>
    <row r="69" spans="1:12" x14ac:dyDescent="0.15">
      <c r="A69" s="8" t="str">
        <f>IF(ISNUMBER('Race 2'!A69),'Race 2'!A69,"")</f>
        <v/>
      </c>
      <c r="B69" s="18" t="str">
        <f>IF(ISNUMBER('Race 2'!A69),'Race 2'!B69,"")</f>
        <v/>
      </c>
      <c r="C69" s="7" t="str">
        <f>IF(ISNUMBER('Race 2'!A69),'Race 2'!C69&amp;" "&amp;'Race 2'!D69,"")</f>
        <v/>
      </c>
      <c r="D69" s="7" t="str">
        <f>IF(ISNUMBER('Race 2'!A69),'Race 2'!G69,"")</f>
        <v/>
      </c>
      <c r="E69" s="7" t="str">
        <f>IF(ISNUMBER('Race 2'!A69),'Race 2'!I69,"")</f>
        <v/>
      </c>
      <c r="F69" s="7" t="str">
        <f>IF(ISNUMBER('Race 2'!A69),'Race 2'!H69,"")</f>
        <v/>
      </c>
      <c r="G69" s="13" t="str">
        <f>IF(ISNUMBER('Race 2'!A69),'Race 2'!O69/60,"")</f>
        <v/>
      </c>
      <c r="H69" s="19" t="str">
        <f>IF(A69="","",IF(E69="Men",VLOOKUP(F69,'Time trial standards'!A$3:B$82,2,FALSE),VLOOKUP(F69,'Time trial standards'!A$3:C$82,3,FALSE)))</f>
        <v/>
      </c>
      <c r="I69" s="15" t="str">
        <f t="shared" si="8"/>
        <v/>
      </c>
      <c r="J69" s="15" t="str">
        <f t="shared" si="9"/>
        <v/>
      </c>
      <c r="K69" s="20" t="str">
        <f t="shared" si="10"/>
        <v/>
      </c>
      <c r="L69" s="7" t="str">
        <f t="shared" si="11"/>
        <v/>
      </c>
    </row>
    <row r="70" spans="1:12" x14ac:dyDescent="0.15">
      <c r="A70" s="8" t="str">
        <f>IF(ISNUMBER('Race 2'!A70),'Race 2'!A70,"")</f>
        <v/>
      </c>
      <c r="B70" s="18" t="str">
        <f>IF(ISNUMBER('Race 2'!A70),'Race 2'!B70,"")</f>
        <v/>
      </c>
      <c r="C70" s="7" t="str">
        <f>IF(ISNUMBER('Race 2'!A70),'Race 2'!C70&amp;" "&amp;'Race 2'!D70,"")</f>
        <v/>
      </c>
      <c r="D70" s="7" t="str">
        <f>IF(ISNUMBER('Race 2'!A70),'Race 2'!G70,"")</f>
        <v/>
      </c>
      <c r="E70" s="7" t="str">
        <f>IF(ISNUMBER('Race 2'!A70),'Race 2'!I70,"")</f>
        <v/>
      </c>
      <c r="F70" s="7" t="str">
        <f>IF(ISNUMBER('Race 2'!A70),'Race 2'!H70,"")</f>
        <v/>
      </c>
      <c r="G70" s="13" t="str">
        <f>IF(ISNUMBER('Race 2'!A70),'Race 2'!O70/60,"")</f>
        <v/>
      </c>
      <c r="H70" s="19" t="str">
        <f>IF(A70="","",IF(E70="Men",VLOOKUP(F70,'Time trial standards'!A$3:B$82,2,FALSE),VLOOKUP(F70,'Time trial standards'!A$3:C$82,3,FALSE)))</f>
        <v/>
      </c>
      <c r="I70" s="15" t="str">
        <f t="shared" si="8"/>
        <v/>
      </c>
      <c r="J70" s="15" t="str">
        <f t="shared" si="9"/>
        <v/>
      </c>
      <c r="K70" s="20" t="str">
        <f t="shared" si="10"/>
        <v/>
      </c>
      <c r="L70" s="7" t="str">
        <f t="shared" si="11"/>
        <v/>
      </c>
    </row>
    <row r="71" spans="1:12" x14ac:dyDescent="0.15">
      <c r="A71" s="8" t="str">
        <f>IF(ISNUMBER('Race 2'!A71),'Race 2'!A71,"")</f>
        <v/>
      </c>
      <c r="B71" s="18" t="str">
        <f>IF(ISNUMBER('Race 2'!A71),'Race 2'!B71,"")</f>
        <v/>
      </c>
      <c r="C71" s="7" t="str">
        <f>IF(ISNUMBER('Race 2'!A71),'Race 2'!C71&amp;" "&amp;'Race 2'!D71,"")</f>
        <v/>
      </c>
      <c r="D71" s="7" t="str">
        <f>IF(ISNUMBER('Race 2'!A71),'Race 2'!G71,"")</f>
        <v/>
      </c>
      <c r="E71" s="7" t="str">
        <f>IF(ISNUMBER('Race 2'!A71),'Race 2'!I71,"")</f>
        <v/>
      </c>
      <c r="F71" s="7" t="str">
        <f>IF(ISNUMBER('Race 2'!A71),'Race 2'!H71,"")</f>
        <v/>
      </c>
      <c r="G71" s="13" t="str">
        <f>IF(ISNUMBER('Race 2'!A71),'Race 2'!O71/60,"")</f>
        <v/>
      </c>
      <c r="H71" s="19" t="str">
        <f>IF(A71="","",IF(E71="Men",VLOOKUP(F71,'Time trial standards'!A$3:B$82,2,FALSE),VLOOKUP(F71,'Time trial standards'!A$3:C$82,3,FALSE)))</f>
        <v/>
      </c>
      <c r="I71" s="15" t="str">
        <f t="shared" si="8"/>
        <v/>
      </c>
      <c r="J71" s="15" t="str">
        <f t="shared" si="9"/>
        <v/>
      </c>
      <c r="K71" s="20" t="str">
        <f t="shared" si="10"/>
        <v/>
      </c>
      <c r="L71" s="7" t="str">
        <f t="shared" si="11"/>
        <v/>
      </c>
    </row>
    <row r="72" spans="1:12" x14ac:dyDescent="0.15">
      <c r="A72" s="8" t="str">
        <f>IF(ISNUMBER('Race 2'!A72),'Race 2'!A72,"")</f>
        <v/>
      </c>
      <c r="B72" s="18" t="str">
        <f>IF(ISNUMBER('Race 2'!A72),'Race 2'!B72,"")</f>
        <v/>
      </c>
      <c r="C72" s="7" t="str">
        <f>IF(ISNUMBER('Race 2'!A72),'Race 2'!C72&amp;" "&amp;'Race 2'!D72,"")</f>
        <v/>
      </c>
      <c r="D72" s="7" t="str">
        <f>IF(ISNUMBER('Race 2'!A72),'Race 2'!G72,"")</f>
        <v/>
      </c>
      <c r="E72" s="7" t="str">
        <f>IF(ISNUMBER('Race 2'!A72),'Race 2'!I72,"")</f>
        <v/>
      </c>
      <c r="F72" s="7" t="str">
        <f>IF(ISNUMBER('Race 2'!A72),'Race 2'!H72,"")</f>
        <v/>
      </c>
      <c r="G72" s="13" t="str">
        <f>IF(ISNUMBER('Race 2'!A72),'Race 2'!O72/60,"")</f>
        <v/>
      </c>
      <c r="H72" s="19" t="str">
        <f>IF(A72="","",IF(E72="Men",VLOOKUP(F72,'Time trial standards'!A$3:B$82,2,FALSE),VLOOKUP(F72,'Time trial standards'!A$3:C$82,3,FALSE)))</f>
        <v/>
      </c>
      <c r="I72" s="15" t="str">
        <f t="shared" si="8"/>
        <v/>
      </c>
      <c r="J72" s="15" t="str">
        <f t="shared" si="9"/>
        <v/>
      </c>
      <c r="K72" s="20" t="str">
        <f t="shared" si="10"/>
        <v/>
      </c>
      <c r="L72" s="7" t="str">
        <f t="shared" si="11"/>
        <v/>
      </c>
    </row>
    <row r="73" spans="1:12" x14ac:dyDescent="0.15">
      <c r="A73" s="8" t="str">
        <f>IF(ISNUMBER('Race 2'!A73),'Race 2'!A73,"")</f>
        <v/>
      </c>
      <c r="B73" s="18" t="str">
        <f>IF(ISNUMBER('Race 2'!A73),'Race 2'!B73,"")</f>
        <v/>
      </c>
      <c r="C73" s="7" t="str">
        <f>IF(ISNUMBER('Race 2'!A73),'Race 2'!C73&amp;" "&amp;'Race 2'!D73,"")</f>
        <v/>
      </c>
      <c r="D73" s="7" t="str">
        <f>IF(ISNUMBER('Race 2'!A73),'Race 2'!G73,"")</f>
        <v/>
      </c>
      <c r="E73" s="7" t="str">
        <f>IF(ISNUMBER('Race 2'!A73),'Race 2'!I73,"")</f>
        <v/>
      </c>
      <c r="F73" s="7" t="str">
        <f>IF(ISNUMBER('Race 2'!A73),'Race 2'!H73,"")</f>
        <v/>
      </c>
      <c r="G73" s="13" t="str">
        <f>IF(ISNUMBER('Race 2'!A73),'Race 2'!O73/60,"")</f>
        <v/>
      </c>
      <c r="H73" s="19" t="str">
        <f>IF(A73="","",IF(E73="Men",VLOOKUP(F73,'Time trial standards'!A$3:B$82,2,FALSE),VLOOKUP(F73,'Time trial standards'!A$3:C$82,3,FALSE)))</f>
        <v/>
      </c>
      <c r="I73" s="15" t="str">
        <f t="shared" si="8"/>
        <v/>
      </c>
      <c r="J73" s="15" t="str">
        <f t="shared" si="9"/>
        <v/>
      </c>
      <c r="K73" s="20" t="str">
        <f t="shared" si="10"/>
        <v/>
      </c>
      <c r="L73" s="7" t="str">
        <f t="shared" si="11"/>
        <v/>
      </c>
    </row>
    <row r="74" spans="1:12" x14ac:dyDescent="0.15">
      <c r="A74" s="8" t="str">
        <f>IF(ISNUMBER('Race 2'!A74),'Race 2'!A74,"")</f>
        <v/>
      </c>
      <c r="B74" s="18" t="str">
        <f>IF(ISNUMBER('Race 2'!A74),'Race 2'!B74,"")</f>
        <v/>
      </c>
      <c r="C74" s="7" t="str">
        <f>IF(ISNUMBER('Race 2'!A74),'Race 2'!C74&amp;" "&amp;'Race 2'!D74,"")</f>
        <v/>
      </c>
      <c r="D74" s="7" t="str">
        <f>IF(ISNUMBER('Race 2'!A74),'Race 2'!G74,"")</f>
        <v/>
      </c>
      <c r="E74" s="7" t="str">
        <f>IF(ISNUMBER('Race 2'!A74),'Race 2'!I74,"")</f>
        <v/>
      </c>
      <c r="F74" s="7" t="str">
        <f>IF(ISNUMBER('Race 2'!A74),'Race 2'!H74,"")</f>
        <v/>
      </c>
      <c r="G74" s="13" t="str">
        <f>IF(ISNUMBER('Race 2'!A74),'Race 2'!O74/60,"")</f>
        <v/>
      </c>
      <c r="H74" s="19" t="str">
        <f>IF(A74="","",IF(E74="Men",VLOOKUP(F74,'Time trial standards'!A$3:B$82,2,FALSE),VLOOKUP(F74,'Time trial standards'!A$3:C$82,3,FALSE)))</f>
        <v/>
      </c>
      <c r="I74" s="15" t="str">
        <f t="shared" si="8"/>
        <v/>
      </c>
      <c r="J74" s="15" t="str">
        <f t="shared" si="9"/>
        <v/>
      </c>
      <c r="K74" s="20" t="str">
        <f t="shared" si="10"/>
        <v/>
      </c>
      <c r="L74" s="7" t="str">
        <f t="shared" si="11"/>
        <v/>
      </c>
    </row>
    <row r="75" spans="1:12" x14ac:dyDescent="0.15">
      <c r="A75" s="8" t="str">
        <f>IF(ISNUMBER('Race 2'!A75),'Race 2'!A75,"")</f>
        <v/>
      </c>
      <c r="B75" s="18" t="str">
        <f>IF(ISNUMBER('Race 2'!A75),'Race 2'!B75,"")</f>
        <v/>
      </c>
      <c r="C75" s="7" t="str">
        <f>IF(ISNUMBER('Race 2'!A75),'Race 2'!C75&amp;" "&amp;'Race 2'!D75,"")</f>
        <v/>
      </c>
      <c r="D75" s="7" t="str">
        <f>IF(ISNUMBER('Race 2'!A75),'Race 2'!G75,"")</f>
        <v/>
      </c>
      <c r="E75" s="7" t="str">
        <f>IF(ISNUMBER('Race 2'!A75),'Race 2'!I75,"")</f>
        <v/>
      </c>
      <c r="F75" s="7" t="str">
        <f>IF(ISNUMBER('Race 2'!A75),'Race 2'!H75,"")</f>
        <v/>
      </c>
      <c r="G75" s="13" t="str">
        <f>IF(ISNUMBER('Race 2'!A75),'Race 2'!O75/60,"")</f>
        <v/>
      </c>
      <c r="H75" s="19" t="str">
        <f>IF(A75="","",IF(E75="Men",VLOOKUP(F75,'Time trial standards'!A$3:B$82,2,FALSE),VLOOKUP(F75,'Time trial standards'!A$3:C$82,3,FALSE)))</f>
        <v/>
      </c>
      <c r="I75" s="15" t="str">
        <f t="shared" si="8"/>
        <v/>
      </c>
      <c r="J75" s="15" t="str">
        <f t="shared" si="9"/>
        <v/>
      </c>
      <c r="K75" s="20" t="str">
        <f t="shared" si="10"/>
        <v/>
      </c>
      <c r="L75" s="7" t="str">
        <f t="shared" si="11"/>
        <v/>
      </c>
    </row>
    <row r="76" spans="1:12" x14ac:dyDescent="0.15">
      <c r="A76" s="8" t="str">
        <f>IF(ISNUMBER('Race 2'!A76),'Race 2'!A76,"")</f>
        <v/>
      </c>
      <c r="B76" s="18" t="str">
        <f>IF(ISNUMBER('Race 2'!A76),'Race 2'!B76,"")</f>
        <v/>
      </c>
      <c r="C76" s="7" t="str">
        <f>IF(ISNUMBER('Race 2'!A76),'Race 2'!C76&amp;" "&amp;'Race 2'!D76,"")</f>
        <v/>
      </c>
      <c r="D76" s="7" t="str">
        <f>IF(ISNUMBER('Race 2'!A76),'Race 2'!G76,"")</f>
        <v/>
      </c>
      <c r="E76" s="7" t="str">
        <f>IF(ISNUMBER('Race 2'!A76),'Race 2'!I76,"")</f>
        <v/>
      </c>
      <c r="F76" s="7" t="str">
        <f>IF(ISNUMBER('Race 2'!A76),'Race 2'!H76,"")</f>
        <v/>
      </c>
      <c r="G76" s="13" t="str">
        <f>IF(ISNUMBER('Race 2'!A76),'Race 2'!O76/60,"")</f>
        <v/>
      </c>
      <c r="H76" s="19" t="str">
        <f>IF(A76="","",IF(E76="Men",VLOOKUP(F76,'Time trial standards'!A$3:B$82,2,FALSE),VLOOKUP(F76,'Time trial standards'!A$3:C$82,3,FALSE)))</f>
        <v/>
      </c>
      <c r="I76" s="15" t="str">
        <f t="shared" si="8"/>
        <v/>
      </c>
      <c r="J76" s="15" t="str">
        <f t="shared" si="9"/>
        <v/>
      </c>
      <c r="K76" s="20" t="str">
        <f t="shared" si="10"/>
        <v/>
      </c>
      <c r="L76" s="7" t="str">
        <f t="shared" si="11"/>
        <v/>
      </c>
    </row>
    <row r="77" spans="1:12" x14ac:dyDescent="0.15">
      <c r="A77" s="8" t="str">
        <f>IF(ISNUMBER('Race 2'!A77),'Race 2'!A77,"")</f>
        <v/>
      </c>
      <c r="B77" s="18" t="str">
        <f>IF(ISNUMBER('Race 2'!A77),'Race 2'!B77,"")</f>
        <v/>
      </c>
      <c r="C77" s="7" t="str">
        <f>IF(ISNUMBER('Race 2'!A77),'Race 2'!C77&amp;" "&amp;'Race 2'!D77,"")</f>
        <v/>
      </c>
      <c r="D77" s="7" t="str">
        <f>IF(ISNUMBER('Race 2'!A77),'Race 2'!G77,"")</f>
        <v/>
      </c>
      <c r="E77" s="7" t="str">
        <f>IF(ISNUMBER('Race 2'!A77),'Race 2'!I77,"")</f>
        <v/>
      </c>
      <c r="F77" s="7" t="str">
        <f>IF(ISNUMBER('Race 2'!A77),'Race 2'!H77,"")</f>
        <v/>
      </c>
      <c r="G77" s="13" t="str">
        <f>IF(ISNUMBER('Race 2'!A77),'Race 2'!O77/60,"")</f>
        <v/>
      </c>
      <c r="H77" s="19" t="str">
        <f>IF(A77="","",IF(E77="Men",VLOOKUP(F77,'Time trial standards'!A$3:B$82,2,FALSE),VLOOKUP(F77,'Time trial standards'!A$3:C$82,3,FALSE)))</f>
        <v/>
      </c>
      <c r="I77" s="15" t="str">
        <f t="shared" si="8"/>
        <v/>
      </c>
      <c r="J77" s="15" t="str">
        <f t="shared" si="9"/>
        <v/>
      </c>
      <c r="K77" s="20" t="str">
        <f t="shared" si="10"/>
        <v/>
      </c>
      <c r="L77" s="7" t="str">
        <f t="shared" si="11"/>
        <v/>
      </c>
    </row>
    <row r="78" spans="1:12" x14ac:dyDescent="0.15">
      <c r="A78" s="8" t="str">
        <f>IF(ISNUMBER('Race 2'!A78),'Race 2'!A78,"")</f>
        <v/>
      </c>
      <c r="B78" s="18" t="str">
        <f>IF(ISNUMBER('Race 2'!A78),'Race 2'!B78,"")</f>
        <v/>
      </c>
      <c r="C78" s="7" t="str">
        <f>IF(ISNUMBER('Race 2'!A78),'Race 2'!C78&amp;" "&amp;'Race 2'!D78,"")</f>
        <v/>
      </c>
      <c r="D78" s="7" t="str">
        <f>IF(ISNUMBER('Race 2'!A78),'Race 2'!G78,"")</f>
        <v/>
      </c>
      <c r="E78" s="7" t="str">
        <f>IF(ISNUMBER('Race 2'!A78),'Race 2'!I78,"")</f>
        <v/>
      </c>
      <c r="F78" s="7" t="str">
        <f>IF(ISNUMBER('Race 2'!A78),'Race 2'!H78,"")</f>
        <v/>
      </c>
      <c r="G78" s="13" t="str">
        <f>IF(ISNUMBER('Race 2'!A78),'Race 2'!O78/60,"")</f>
        <v/>
      </c>
      <c r="H78" s="19" t="str">
        <f>IF(A78="","",IF(E78="Men",VLOOKUP(F78,'Time trial standards'!A$3:B$82,2,FALSE),VLOOKUP(F78,'Time trial standards'!A$3:C$82,3,FALSE)))</f>
        <v/>
      </c>
      <c r="I78" s="15" t="str">
        <f t="shared" si="8"/>
        <v/>
      </c>
      <c r="J78" s="15" t="str">
        <f t="shared" si="9"/>
        <v/>
      </c>
      <c r="K78" s="20" t="str">
        <f t="shared" si="10"/>
        <v/>
      </c>
      <c r="L78" s="7" t="str">
        <f t="shared" si="11"/>
        <v/>
      </c>
    </row>
    <row r="79" spans="1:12" x14ac:dyDescent="0.15">
      <c r="A79" s="8" t="str">
        <f>IF(ISNUMBER('Race 2'!A79),'Race 2'!A79,"")</f>
        <v/>
      </c>
      <c r="B79" s="18" t="str">
        <f>IF(ISNUMBER('Race 2'!A79),'Race 2'!B79,"")</f>
        <v/>
      </c>
      <c r="C79" s="7" t="str">
        <f>IF(ISNUMBER('Race 2'!A79),'Race 2'!C79&amp;" "&amp;'Race 2'!D79,"")</f>
        <v/>
      </c>
      <c r="D79" s="7" t="str">
        <f>IF(ISNUMBER('Race 2'!A79),'Race 2'!G79,"")</f>
        <v/>
      </c>
      <c r="E79" s="7" t="str">
        <f>IF(ISNUMBER('Race 2'!A79),'Race 2'!I79,"")</f>
        <v/>
      </c>
      <c r="F79" s="7" t="str">
        <f>IF(ISNUMBER('Race 2'!A79),'Race 2'!H79,"")</f>
        <v/>
      </c>
      <c r="G79" s="13" t="str">
        <f>IF(ISNUMBER('Race 2'!A79),'Race 2'!O79/60,"")</f>
        <v/>
      </c>
      <c r="H79" s="19" t="str">
        <f>IF(A79="","",IF(E79="Men",VLOOKUP(F79,'Time trial standards'!A$3:B$82,2,FALSE),VLOOKUP(F79,'Time trial standards'!A$3:C$82,3,FALSE)))</f>
        <v/>
      </c>
      <c r="I79" s="15" t="str">
        <f t="shared" si="8"/>
        <v/>
      </c>
      <c r="J79" s="15" t="str">
        <f t="shared" si="9"/>
        <v/>
      </c>
      <c r="K79" s="20" t="str">
        <f t="shared" si="10"/>
        <v/>
      </c>
      <c r="L79" s="7" t="str">
        <f t="shared" si="11"/>
        <v/>
      </c>
    </row>
    <row r="80" spans="1:12" x14ac:dyDescent="0.15">
      <c r="A80" s="8" t="str">
        <f>IF(ISNUMBER('Race 2'!A80),'Race 2'!A80,"")</f>
        <v/>
      </c>
      <c r="B80" s="18" t="str">
        <f>IF(ISNUMBER('Race 2'!A80),'Race 2'!B80,"")</f>
        <v/>
      </c>
      <c r="C80" s="7" t="str">
        <f>IF(ISNUMBER('Race 2'!A80),'Race 2'!C80&amp;" "&amp;'Race 2'!D80,"")</f>
        <v/>
      </c>
      <c r="D80" s="7" t="str">
        <f>IF(ISNUMBER('Race 2'!A80),'Race 2'!G80,"")</f>
        <v/>
      </c>
      <c r="E80" s="7" t="str">
        <f>IF(ISNUMBER('Race 2'!A80),'Race 2'!I80,"")</f>
        <v/>
      </c>
      <c r="F80" s="7" t="str">
        <f>IF(ISNUMBER('Race 2'!A80),'Race 2'!H80,"")</f>
        <v/>
      </c>
      <c r="G80" s="13" t="str">
        <f>IF(ISNUMBER('Race 2'!A80),'Race 2'!O80/60,"")</f>
        <v/>
      </c>
      <c r="H80" s="19" t="str">
        <f>IF(A80="","",IF(E80="Men",VLOOKUP(F80,'Time trial standards'!A$3:B$82,2,FALSE),VLOOKUP(F80,'Time trial standards'!A$3:C$82,3,FALSE)))</f>
        <v/>
      </c>
      <c r="I80" s="15" t="str">
        <f t="shared" si="8"/>
        <v/>
      </c>
      <c r="J80" s="15" t="str">
        <f t="shared" si="9"/>
        <v/>
      </c>
      <c r="K80" s="20" t="str">
        <f t="shared" si="10"/>
        <v/>
      </c>
      <c r="L80" s="7" t="str">
        <f t="shared" si="11"/>
        <v/>
      </c>
    </row>
    <row r="81" spans="1:12" x14ac:dyDescent="0.15">
      <c r="A81" s="8" t="str">
        <f>IF(ISNUMBER('Race 2'!A81),'Race 2'!A81,"")</f>
        <v/>
      </c>
      <c r="B81" s="18" t="str">
        <f>IF(ISNUMBER('Race 2'!A81),'Race 2'!B81,"")</f>
        <v/>
      </c>
      <c r="C81" s="7" t="str">
        <f>IF(ISNUMBER('Race 2'!A81),'Race 2'!C81&amp;" "&amp;'Race 2'!D81,"")</f>
        <v/>
      </c>
      <c r="D81" s="7" t="str">
        <f>IF(ISNUMBER('Race 2'!A81),'Race 2'!G81,"")</f>
        <v/>
      </c>
      <c r="E81" s="7" t="str">
        <f>IF(ISNUMBER('Race 2'!A81),'Race 2'!I81,"")</f>
        <v/>
      </c>
      <c r="F81" s="7" t="str">
        <f>IF(ISNUMBER('Race 2'!A81),'Race 2'!H81,"")</f>
        <v/>
      </c>
      <c r="G81" s="13" t="str">
        <f>IF(ISNUMBER('Race 2'!A81),'Race 2'!O81/60,"")</f>
        <v/>
      </c>
      <c r="H81" s="19" t="str">
        <f>IF(A81="","",IF(E81="Men",VLOOKUP(F81,'Time trial standards'!A$3:B$82,2,FALSE),VLOOKUP(F81,'Time trial standards'!A$3:C$82,3,FALSE)))</f>
        <v/>
      </c>
      <c r="I81" s="15" t="str">
        <f t="shared" si="8"/>
        <v/>
      </c>
      <c r="J81" s="15" t="str">
        <f t="shared" si="9"/>
        <v/>
      </c>
      <c r="K81" s="20" t="str">
        <f t="shared" si="10"/>
        <v/>
      </c>
      <c r="L81" s="7" t="str">
        <f t="shared" si="11"/>
        <v/>
      </c>
    </row>
    <row r="82" spans="1:12" x14ac:dyDescent="0.15">
      <c r="A82" s="8" t="str">
        <f>IF(ISNUMBER('Race 2'!A82),'Race 2'!A82,"")</f>
        <v/>
      </c>
      <c r="B82" s="18" t="str">
        <f>IF(ISNUMBER('Race 2'!A82),'Race 2'!B82,"")</f>
        <v/>
      </c>
      <c r="C82" s="7" t="str">
        <f>IF(ISNUMBER('Race 2'!A82),'Race 2'!C82&amp;" "&amp;'Race 2'!D82,"")</f>
        <v/>
      </c>
      <c r="D82" s="7" t="str">
        <f>IF(ISNUMBER('Race 2'!A82),'Race 2'!G82,"")</f>
        <v/>
      </c>
      <c r="E82" s="7" t="str">
        <f>IF(ISNUMBER('Race 2'!A82),'Race 2'!I82,"")</f>
        <v/>
      </c>
      <c r="F82" s="7" t="str">
        <f>IF(ISNUMBER('Race 2'!A82),'Race 2'!H82,"")</f>
        <v/>
      </c>
      <c r="G82" s="13" t="str">
        <f>IF(ISNUMBER('Race 2'!A82),'Race 2'!O82/60,"")</f>
        <v/>
      </c>
      <c r="H82" s="19" t="str">
        <f>IF(A82="","",IF(E82="Men",VLOOKUP(F82,'Time trial standards'!A$3:B$82,2,FALSE),VLOOKUP(F82,'Time trial standards'!A$3:C$82,3,FALSE)))</f>
        <v/>
      </c>
      <c r="I82" s="15" t="str">
        <f t="shared" si="8"/>
        <v/>
      </c>
      <c r="J82" s="15" t="str">
        <f t="shared" si="9"/>
        <v/>
      </c>
      <c r="K82" s="20" t="str">
        <f t="shared" si="10"/>
        <v/>
      </c>
      <c r="L82" s="7" t="str">
        <f t="shared" si="11"/>
        <v/>
      </c>
    </row>
    <row r="83" spans="1:12" x14ac:dyDescent="0.15">
      <c r="A83" s="8" t="str">
        <f>IF(ISNUMBER('Race 2'!A83),'Race 2'!A83,"")</f>
        <v/>
      </c>
      <c r="B83" s="18" t="str">
        <f>IF(ISNUMBER('Race 2'!A83),'Race 2'!B83,"")</f>
        <v/>
      </c>
      <c r="C83" s="7" t="str">
        <f>IF(ISNUMBER('Race 2'!A83),'Race 2'!C83&amp;" "&amp;'Race 2'!D83,"")</f>
        <v/>
      </c>
      <c r="D83" s="7" t="str">
        <f>IF(ISNUMBER('Race 2'!A83),'Race 2'!G83,"")</f>
        <v/>
      </c>
      <c r="E83" s="7" t="str">
        <f>IF(ISNUMBER('Race 2'!A83),'Race 2'!I83,"")</f>
        <v/>
      </c>
      <c r="F83" s="7" t="str">
        <f>IF(ISNUMBER('Race 2'!A83),'Race 2'!H83,"")</f>
        <v/>
      </c>
      <c r="G83" s="13" t="str">
        <f>IF(ISNUMBER('Race 2'!A83),'Race 2'!O83/60,"")</f>
        <v/>
      </c>
      <c r="H83" s="19" t="str">
        <f>IF(A83="","",IF(E83="Men",VLOOKUP(F83,'Time trial standards'!A$3:B$82,2,FALSE),VLOOKUP(F83,'Time trial standards'!A$3:C$82,3,FALSE)))</f>
        <v/>
      </c>
      <c r="I83" s="15" t="str">
        <f t="shared" si="8"/>
        <v/>
      </c>
      <c r="J83" s="15" t="str">
        <f t="shared" si="9"/>
        <v/>
      </c>
      <c r="K83" s="20" t="str">
        <f t="shared" si="10"/>
        <v/>
      </c>
      <c r="L83" s="7" t="str">
        <f t="shared" si="11"/>
        <v/>
      </c>
    </row>
    <row r="84" spans="1:12" x14ac:dyDescent="0.15">
      <c r="A84" s="8" t="str">
        <f>IF(ISNUMBER('Race 2'!A84),'Race 2'!A84,"")</f>
        <v/>
      </c>
      <c r="B84" s="18" t="str">
        <f>IF(ISNUMBER('Race 2'!A84),'Race 2'!B84,"")</f>
        <v/>
      </c>
      <c r="C84" s="7" t="str">
        <f>IF(ISNUMBER('Race 2'!A84),'Race 2'!C84&amp;" "&amp;'Race 2'!D84,"")</f>
        <v/>
      </c>
      <c r="D84" s="7" t="str">
        <f>IF(ISNUMBER('Race 2'!A84),'Race 2'!G84,"")</f>
        <v/>
      </c>
      <c r="E84" s="7" t="str">
        <f>IF(ISNUMBER('Race 2'!A84),'Race 2'!I84,"")</f>
        <v/>
      </c>
      <c r="F84" s="7" t="str">
        <f>IF(ISNUMBER('Race 2'!A84),'Race 2'!H84,"")</f>
        <v/>
      </c>
      <c r="G84" s="13" t="str">
        <f>IF(ISNUMBER('Race 2'!A84),'Race 2'!O84/60,"")</f>
        <v/>
      </c>
      <c r="H84" s="19" t="str">
        <f>IF(A84="","",IF(E84="Men",VLOOKUP(F84,'Time trial standards'!A$3:B$82,2,FALSE),VLOOKUP(F84,'Time trial standards'!A$3:C$82,3,FALSE)))</f>
        <v/>
      </c>
      <c r="I84" s="15" t="str">
        <f t="shared" si="8"/>
        <v/>
      </c>
      <c r="J84" s="15" t="str">
        <f t="shared" si="9"/>
        <v/>
      </c>
      <c r="K84" s="20" t="str">
        <f t="shared" si="10"/>
        <v/>
      </c>
      <c r="L84" s="7" t="str">
        <f t="shared" si="11"/>
        <v/>
      </c>
    </row>
    <row r="85" spans="1:12" x14ac:dyDescent="0.15">
      <c r="A85" s="8" t="str">
        <f>IF(ISNUMBER('Race 2'!A85),'Race 2'!A85,"")</f>
        <v/>
      </c>
      <c r="B85" s="18" t="str">
        <f>IF(ISNUMBER('Race 2'!A85),'Race 2'!B85,"")</f>
        <v/>
      </c>
      <c r="C85" s="7" t="str">
        <f>IF(ISNUMBER('Race 2'!A85),'Race 2'!C85&amp;" "&amp;'Race 2'!D85,"")</f>
        <v/>
      </c>
      <c r="D85" s="7" t="str">
        <f>IF(ISNUMBER('Race 2'!A85),'Race 2'!G85,"")</f>
        <v/>
      </c>
      <c r="E85" s="7" t="str">
        <f>IF(ISNUMBER('Race 2'!A85),'Race 2'!I85,"")</f>
        <v/>
      </c>
      <c r="F85" s="7" t="str">
        <f>IF(ISNUMBER('Race 2'!A85),'Race 2'!H85,"")</f>
        <v/>
      </c>
      <c r="G85" s="13" t="str">
        <f>IF(ISNUMBER('Race 2'!A85),'Race 2'!O85/60,"")</f>
        <v/>
      </c>
      <c r="H85" s="19" t="str">
        <f>IF(A85="","",IF(E85="Men",VLOOKUP(F85,'Time trial standards'!A$3:B$82,2,FALSE),VLOOKUP(F85,'Time trial standards'!A$3:C$82,3,FALSE)))</f>
        <v/>
      </c>
      <c r="I85" s="15" t="str">
        <f t="shared" si="8"/>
        <v/>
      </c>
      <c r="J85" s="15" t="str">
        <f t="shared" si="9"/>
        <v/>
      </c>
      <c r="K85" s="20" t="str">
        <f t="shared" si="10"/>
        <v/>
      </c>
      <c r="L85" s="7" t="str">
        <f t="shared" si="11"/>
        <v/>
      </c>
    </row>
    <row r="86" spans="1:12" x14ac:dyDescent="0.15">
      <c r="A86" s="8" t="str">
        <f>IF(ISNUMBER('Race 2'!A86),'Race 2'!A86,"")</f>
        <v/>
      </c>
      <c r="B86" s="18" t="str">
        <f>IF(ISNUMBER('Race 2'!A86),'Race 2'!B86,"")</f>
        <v/>
      </c>
      <c r="C86" s="7" t="str">
        <f>IF(ISNUMBER('Race 2'!A86),'Race 2'!C86&amp;" "&amp;'Race 2'!D86,"")</f>
        <v/>
      </c>
      <c r="D86" s="7" t="str">
        <f>IF(ISNUMBER('Race 2'!A86),'Race 2'!G86,"")</f>
        <v/>
      </c>
      <c r="E86" s="7" t="str">
        <f>IF(ISNUMBER('Race 2'!A86),'Race 2'!I86,"")</f>
        <v/>
      </c>
      <c r="F86" s="7" t="str">
        <f>IF(ISNUMBER('Race 2'!A86),'Race 2'!H86,"")</f>
        <v/>
      </c>
      <c r="G86" s="13" t="str">
        <f>IF(ISNUMBER('Race 2'!A86),'Race 2'!O86/60,"")</f>
        <v/>
      </c>
      <c r="H86" s="19" t="str">
        <f>IF(A86="","",IF(E86="Men",VLOOKUP(F86,'Time trial standards'!A$3:B$82,2,FALSE),VLOOKUP(F86,'Time trial standards'!A$3:C$82,3,FALSE)))</f>
        <v/>
      </c>
      <c r="I86" s="15" t="str">
        <f t="shared" si="8"/>
        <v/>
      </c>
      <c r="J86" s="15" t="str">
        <f t="shared" si="9"/>
        <v/>
      </c>
      <c r="K86" s="20" t="str">
        <f t="shared" si="10"/>
        <v/>
      </c>
      <c r="L86" s="7" t="str">
        <f t="shared" si="11"/>
        <v/>
      </c>
    </row>
    <row r="87" spans="1:12" x14ac:dyDescent="0.15">
      <c r="A87" s="8" t="str">
        <f>IF(ISNUMBER('Race 2'!A87),'Race 2'!A87,"")</f>
        <v/>
      </c>
      <c r="B87" s="18" t="str">
        <f>IF(ISNUMBER('Race 2'!A87),'Race 2'!B87,"")</f>
        <v/>
      </c>
      <c r="C87" s="7" t="str">
        <f>IF(ISNUMBER('Race 2'!A87),'Race 2'!C87&amp;" "&amp;'Race 2'!D87,"")</f>
        <v/>
      </c>
      <c r="D87" s="7" t="str">
        <f>IF(ISNUMBER('Race 2'!A87),'Race 2'!G87,"")</f>
        <v/>
      </c>
      <c r="E87" s="7" t="str">
        <f>IF(ISNUMBER('Race 2'!A87),'Race 2'!I87,"")</f>
        <v/>
      </c>
      <c r="F87" s="7" t="str">
        <f>IF(ISNUMBER('Race 2'!A87),'Race 2'!H87,"")</f>
        <v/>
      </c>
      <c r="G87" s="13" t="str">
        <f>IF(ISNUMBER('Race 2'!A87),'Race 2'!O87/60,"")</f>
        <v/>
      </c>
      <c r="H87" s="19" t="str">
        <f>IF(A87="","",IF(E87="Men",VLOOKUP(F87,'Time trial standards'!A$3:B$82,2,FALSE),VLOOKUP(F87,'Time trial standards'!A$3:C$82,3,FALSE)))</f>
        <v/>
      </c>
      <c r="I87" s="15" t="str">
        <f t="shared" si="8"/>
        <v/>
      </c>
      <c r="J87" s="15" t="str">
        <f t="shared" si="9"/>
        <v/>
      </c>
      <c r="K87" s="20" t="str">
        <f t="shared" si="10"/>
        <v/>
      </c>
      <c r="L87" s="7" t="str">
        <f t="shared" si="11"/>
        <v/>
      </c>
    </row>
    <row r="88" spans="1:12" x14ac:dyDescent="0.15">
      <c r="A88" s="8" t="str">
        <f>IF(ISNUMBER('Race 2'!A88),'Race 2'!A88,"")</f>
        <v/>
      </c>
      <c r="B88" s="18" t="str">
        <f>IF(ISNUMBER('Race 2'!A88),'Race 2'!B88,"")</f>
        <v/>
      </c>
      <c r="C88" s="7" t="str">
        <f>IF(ISNUMBER('Race 2'!A88),'Race 2'!C88&amp;" "&amp;'Race 2'!D88,"")</f>
        <v/>
      </c>
      <c r="D88" s="7" t="str">
        <f>IF(ISNUMBER('Race 2'!A88),'Race 2'!G88,"")</f>
        <v/>
      </c>
      <c r="E88" s="7" t="str">
        <f>IF(ISNUMBER('Race 2'!A88),'Race 2'!I88,"")</f>
        <v/>
      </c>
      <c r="F88" s="7" t="str">
        <f>IF(ISNUMBER('Race 2'!A88),'Race 2'!H88,"")</f>
        <v/>
      </c>
      <c r="G88" s="13" t="str">
        <f>IF(ISNUMBER('Race 2'!A88),'Race 2'!O88/60,"")</f>
        <v/>
      </c>
      <c r="H88" s="19" t="str">
        <f>IF(A88="","",IF(E88="Men",VLOOKUP(F88,'Time trial standards'!A$3:B$82,2,FALSE),VLOOKUP(F88,'Time trial standards'!A$3:C$82,3,FALSE)))</f>
        <v/>
      </c>
      <c r="I88" s="15" t="str">
        <f t="shared" si="8"/>
        <v/>
      </c>
      <c r="J88" s="15" t="str">
        <f t="shared" si="9"/>
        <v/>
      </c>
      <c r="K88" s="20" t="str">
        <f t="shared" si="10"/>
        <v/>
      </c>
      <c r="L88" s="7" t="str">
        <f t="shared" si="11"/>
        <v/>
      </c>
    </row>
    <row r="89" spans="1:12" x14ac:dyDescent="0.15">
      <c r="A89" s="8" t="str">
        <f>IF(ISNUMBER('Race 2'!A89),'Race 2'!A89,"")</f>
        <v/>
      </c>
      <c r="B89" s="18" t="str">
        <f>IF(ISNUMBER('Race 2'!A89),'Race 2'!B89,"")</f>
        <v/>
      </c>
      <c r="C89" s="7" t="str">
        <f>IF(ISNUMBER('Race 2'!A89),'Race 2'!C89&amp;" "&amp;'Race 2'!D89,"")</f>
        <v/>
      </c>
      <c r="D89" s="7" t="str">
        <f>IF(ISNUMBER('Race 2'!A89),'Race 2'!G89,"")</f>
        <v/>
      </c>
      <c r="E89" s="7" t="str">
        <f>IF(ISNUMBER('Race 2'!A89),'Race 2'!I89,"")</f>
        <v/>
      </c>
      <c r="F89" s="7" t="str">
        <f>IF(ISNUMBER('Race 2'!A89),'Race 2'!H89,"")</f>
        <v/>
      </c>
      <c r="G89" s="13" t="str">
        <f>IF(ISNUMBER('Race 2'!A89),'Race 2'!O89/60,"")</f>
        <v/>
      </c>
      <c r="H89" s="19" t="str">
        <f>IF(A89="","",IF(E89="Men",VLOOKUP(F89,'Time trial standards'!A$3:B$82,2,FALSE),VLOOKUP(F89,'Time trial standards'!A$3:C$82,3,FALSE)))</f>
        <v/>
      </c>
      <c r="I89" s="15" t="str">
        <f t="shared" si="8"/>
        <v/>
      </c>
      <c r="J89" s="15" t="str">
        <f t="shared" si="9"/>
        <v/>
      </c>
      <c r="K89" s="20" t="str">
        <f t="shared" si="10"/>
        <v/>
      </c>
      <c r="L89" s="7" t="str">
        <f t="shared" si="11"/>
        <v/>
      </c>
    </row>
    <row r="90" spans="1:12" x14ac:dyDescent="0.15">
      <c r="A90" s="8" t="str">
        <f>IF(ISNUMBER('Race 2'!A90),'Race 2'!A90,"")</f>
        <v/>
      </c>
      <c r="B90" s="18" t="str">
        <f>IF(ISNUMBER('Race 2'!A90),'Race 2'!B90,"")</f>
        <v/>
      </c>
      <c r="C90" s="7" t="str">
        <f>IF(ISNUMBER('Race 2'!A90),'Race 2'!C90&amp;" "&amp;'Race 2'!D90,"")</f>
        <v/>
      </c>
      <c r="D90" s="7" t="str">
        <f>IF(ISNUMBER('Race 2'!A90),'Race 2'!G90,"")</f>
        <v/>
      </c>
      <c r="E90" s="7" t="str">
        <f>IF(ISNUMBER('Race 2'!A90),'Race 2'!I90,"")</f>
        <v/>
      </c>
      <c r="F90" s="7" t="str">
        <f>IF(ISNUMBER('Race 2'!A90),'Race 2'!H90,"")</f>
        <v/>
      </c>
      <c r="G90" s="13" t="str">
        <f>IF(ISNUMBER('Race 2'!A90),'Race 2'!O90/60,"")</f>
        <v/>
      </c>
      <c r="H90" s="19" t="str">
        <f>IF(A90="","",IF(E90="Men",VLOOKUP(F90,'Time trial standards'!A$3:B$82,2,FALSE),VLOOKUP(F90,'Time trial standards'!A$3:C$82,3,FALSE)))</f>
        <v/>
      </c>
      <c r="I90" s="15" t="str">
        <f t="shared" si="8"/>
        <v/>
      </c>
      <c r="J90" s="15" t="str">
        <f t="shared" si="9"/>
        <v/>
      </c>
      <c r="K90" s="20" t="str">
        <f t="shared" si="10"/>
        <v/>
      </c>
      <c r="L90" s="7" t="str">
        <f t="shared" si="11"/>
        <v/>
      </c>
    </row>
    <row r="91" spans="1:12" x14ac:dyDescent="0.15">
      <c r="A91" s="8" t="str">
        <f>IF(ISNUMBER('Race 2'!A91),'Race 2'!A91,"")</f>
        <v/>
      </c>
      <c r="B91" s="18" t="str">
        <f>IF(ISNUMBER('Race 2'!A91),'Race 2'!B91,"")</f>
        <v/>
      </c>
      <c r="C91" s="7" t="str">
        <f>IF(ISNUMBER('Race 2'!A91),'Race 2'!C91&amp;" "&amp;'Race 2'!D91,"")</f>
        <v/>
      </c>
      <c r="D91" s="7" t="str">
        <f>IF(ISNUMBER('Race 2'!A91),'Race 2'!G91,"")</f>
        <v/>
      </c>
      <c r="E91" s="7" t="str">
        <f>IF(ISNUMBER('Race 2'!A91),'Race 2'!I91,"")</f>
        <v/>
      </c>
      <c r="F91" s="7" t="str">
        <f>IF(ISNUMBER('Race 2'!A91),'Race 2'!H91,"")</f>
        <v/>
      </c>
      <c r="G91" s="13" t="str">
        <f>IF(ISNUMBER('Race 2'!A91),'Race 2'!O91/60,"")</f>
        <v/>
      </c>
      <c r="H91" s="19" t="str">
        <f>IF(A91="","",IF(E91="Men",VLOOKUP(F91,'Time trial standards'!A$3:B$82,2,FALSE),VLOOKUP(F91,'Time trial standards'!A$3:C$82,3,FALSE)))</f>
        <v/>
      </c>
      <c r="I91" s="15" t="str">
        <f t="shared" si="8"/>
        <v/>
      </c>
      <c r="J91" s="15" t="str">
        <f t="shared" si="9"/>
        <v/>
      </c>
      <c r="K91" s="20" t="str">
        <f t="shared" si="10"/>
        <v/>
      </c>
      <c r="L91" s="7" t="str">
        <f t="shared" si="11"/>
        <v/>
      </c>
    </row>
    <row r="92" spans="1:12" x14ac:dyDescent="0.15">
      <c r="A92" s="8" t="str">
        <f>IF(ISNUMBER('Race 2'!A92),'Race 2'!A92,"")</f>
        <v/>
      </c>
      <c r="B92" s="18" t="str">
        <f>IF(ISNUMBER('Race 2'!A92),'Race 2'!B92,"")</f>
        <v/>
      </c>
      <c r="C92" s="7" t="str">
        <f>IF(ISNUMBER('Race 2'!A92),'Race 2'!C92&amp;" "&amp;'Race 2'!D92,"")</f>
        <v/>
      </c>
      <c r="D92" s="7" t="str">
        <f>IF(ISNUMBER('Race 2'!A92),'Race 2'!G92,"")</f>
        <v/>
      </c>
      <c r="E92" s="7" t="str">
        <f>IF(ISNUMBER('Race 2'!A92),'Race 2'!I92,"")</f>
        <v/>
      </c>
      <c r="F92" s="7" t="str">
        <f>IF(ISNUMBER('Race 2'!A92),'Race 2'!H92,"")</f>
        <v/>
      </c>
      <c r="G92" s="13" t="str">
        <f>IF(ISNUMBER('Race 2'!A92),'Race 2'!O92/60,"")</f>
        <v/>
      </c>
      <c r="H92" s="19" t="str">
        <f>IF(A92="","",IF(E92="Men",VLOOKUP(F92,'Time trial standards'!A$3:B$82,2,FALSE),VLOOKUP(F92,'Time trial standards'!A$3:C$82,3,FALSE)))</f>
        <v/>
      </c>
      <c r="I92" s="15" t="str">
        <f t="shared" si="8"/>
        <v/>
      </c>
      <c r="J92" s="15" t="str">
        <f t="shared" si="9"/>
        <v/>
      </c>
      <c r="K92" s="20" t="str">
        <f t="shared" si="10"/>
        <v/>
      </c>
      <c r="L92" s="7" t="str">
        <f t="shared" si="11"/>
        <v/>
      </c>
    </row>
    <row r="93" spans="1:12" x14ac:dyDescent="0.15">
      <c r="A93" s="8" t="str">
        <f>IF(ISNUMBER('Race 2'!A93),'Race 2'!A93,"")</f>
        <v/>
      </c>
      <c r="B93" s="18" t="str">
        <f>IF(ISNUMBER('Race 2'!A93),'Race 2'!B93,"")</f>
        <v/>
      </c>
      <c r="C93" s="7" t="str">
        <f>IF(ISNUMBER('Race 2'!A93),'Race 2'!C93&amp;" "&amp;'Race 2'!D93,"")</f>
        <v/>
      </c>
      <c r="D93" s="7" t="str">
        <f>IF(ISNUMBER('Race 2'!A93),'Race 2'!G93,"")</f>
        <v/>
      </c>
      <c r="E93" s="7" t="str">
        <f>IF(ISNUMBER('Race 2'!A93),'Race 2'!I93,"")</f>
        <v/>
      </c>
      <c r="F93" s="7" t="str">
        <f>IF(ISNUMBER('Race 2'!A93),'Race 2'!H93,"")</f>
        <v/>
      </c>
      <c r="G93" s="13" t="str">
        <f>IF(ISNUMBER('Race 2'!A93),'Race 2'!O93/60,"")</f>
        <v/>
      </c>
      <c r="H93" s="19" t="str">
        <f>IF(A93="","",IF(E93="Men",VLOOKUP(F93,'Time trial standards'!A$3:B$82,2,FALSE),VLOOKUP(F93,'Time trial standards'!A$3:C$82,3,FALSE)))</f>
        <v/>
      </c>
      <c r="I93" s="15" t="str">
        <f t="shared" si="8"/>
        <v/>
      </c>
      <c r="J93" s="15" t="str">
        <f t="shared" si="9"/>
        <v/>
      </c>
      <c r="K93" s="20" t="str">
        <f t="shared" si="10"/>
        <v/>
      </c>
      <c r="L93" s="7" t="str">
        <f t="shared" si="11"/>
        <v/>
      </c>
    </row>
    <row r="94" spans="1:12" x14ac:dyDescent="0.15">
      <c r="A94" s="8" t="str">
        <f>IF(ISNUMBER('Race 2'!A94),'Race 2'!A94,"")</f>
        <v/>
      </c>
      <c r="B94" s="18" t="str">
        <f>IF(ISNUMBER('Race 2'!A94),'Race 2'!B94,"")</f>
        <v/>
      </c>
      <c r="C94" s="7" t="str">
        <f>IF(ISNUMBER('Race 2'!A94),'Race 2'!C94&amp;" "&amp;'Race 2'!D94,"")</f>
        <v/>
      </c>
      <c r="D94" s="7" t="str">
        <f>IF(ISNUMBER('Race 2'!A94),'Race 2'!G94,"")</f>
        <v/>
      </c>
      <c r="E94" s="7" t="str">
        <f>IF(ISNUMBER('Race 2'!A94),'Race 2'!I94,"")</f>
        <v/>
      </c>
      <c r="F94" s="7" t="str">
        <f>IF(ISNUMBER('Race 2'!A94),'Race 2'!H94,"")</f>
        <v/>
      </c>
      <c r="G94" s="13" t="str">
        <f>IF(ISNUMBER('Race 2'!A94),'Race 2'!O94/60,"")</f>
        <v/>
      </c>
      <c r="H94" s="19" t="str">
        <f>IF(A94="","",IF(E94="Men",VLOOKUP(F94,'Time trial standards'!A$3:B$82,2,FALSE),VLOOKUP(F94,'Time trial standards'!A$3:C$82,3,FALSE)))</f>
        <v/>
      </c>
      <c r="I94" s="15" t="str">
        <f t="shared" si="8"/>
        <v/>
      </c>
      <c r="J94" s="15" t="str">
        <f t="shared" si="9"/>
        <v/>
      </c>
      <c r="K94" s="20" t="str">
        <f t="shared" si="10"/>
        <v/>
      </c>
      <c r="L94" s="7" t="str">
        <f t="shared" si="11"/>
        <v/>
      </c>
    </row>
    <row r="95" spans="1:12" x14ac:dyDescent="0.15">
      <c r="A95" s="8" t="str">
        <f>IF(ISNUMBER('Race 2'!A95),'Race 2'!A95,"")</f>
        <v/>
      </c>
      <c r="B95" s="18" t="str">
        <f>IF(ISNUMBER('Race 2'!A95),'Race 2'!B95,"")</f>
        <v/>
      </c>
      <c r="C95" s="7" t="str">
        <f>IF(ISNUMBER('Race 2'!A95),'Race 2'!C95&amp;" "&amp;'Race 2'!D95,"")</f>
        <v/>
      </c>
      <c r="D95" s="7" t="str">
        <f>IF(ISNUMBER('Race 2'!A95),'Race 2'!G95,"")</f>
        <v/>
      </c>
      <c r="E95" s="7" t="str">
        <f>IF(ISNUMBER('Race 2'!A95),'Race 2'!I95,"")</f>
        <v/>
      </c>
      <c r="F95" s="7" t="str">
        <f>IF(ISNUMBER('Race 2'!A95),'Race 2'!H95,"")</f>
        <v/>
      </c>
      <c r="G95" s="13" t="str">
        <f>IF(ISNUMBER('Race 2'!A95),'Race 2'!O95/60,"")</f>
        <v/>
      </c>
      <c r="H95" s="19" t="str">
        <f>IF(A95="","",IF(E95="Men",VLOOKUP(F95,'Time trial standards'!A$3:B$82,2,FALSE),VLOOKUP(F95,'Time trial standards'!A$3:C$82,3,FALSE)))</f>
        <v/>
      </c>
      <c r="I95" s="15" t="str">
        <f t="shared" si="8"/>
        <v/>
      </c>
      <c r="J95" s="15" t="str">
        <f t="shared" si="9"/>
        <v/>
      </c>
      <c r="K95" s="20" t="str">
        <f t="shared" si="10"/>
        <v/>
      </c>
      <c r="L95" s="7" t="str">
        <f t="shared" si="11"/>
        <v/>
      </c>
    </row>
    <row r="96" spans="1:12" x14ac:dyDescent="0.15">
      <c r="A96" s="8" t="str">
        <f>IF(ISNUMBER('Race 2'!A96),'Race 2'!A96,"")</f>
        <v/>
      </c>
      <c r="B96" s="18" t="str">
        <f>IF(ISNUMBER('Race 2'!A96),'Race 2'!B96,"")</f>
        <v/>
      </c>
      <c r="C96" s="7" t="str">
        <f>IF(ISNUMBER('Race 2'!A96),'Race 2'!C96&amp;" "&amp;'Race 2'!D96,"")</f>
        <v/>
      </c>
      <c r="D96" s="7" t="str">
        <f>IF(ISNUMBER('Race 2'!A96),'Race 2'!G96,"")</f>
        <v/>
      </c>
      <c r="E96" s="7" t="str">
        <f>IF(ISNUMBER('Race 2'!A96),'Race 2'!I96,"")</f>
        <v/>
      </c>
      <c r="F96" s="7" t="str">
        <f>IF(ISNUMBER('Race 2'!A96),'Race 2'!H96,"")</f>
        <v/>
      </c>
      <c r="G96" s="13" t="str">
        <f>IF(ISNUMBER('Race 2'!A96),'Race 2'!O96/60,"")</f>
        <v/>
      </c>
      <c r="H96" s="19" t="str">
        <f>IF(A96="","",IF(E96="Men",VLOOKUP(F96,'Time trial standards'!A$3:B$82,2,FALSE),VLOOKUP(F96,'Time trial standards'!A$3:C$82,3,FALSE)))</f>
        <v/>
      </c>
      <c r="I96" s="15" t="str">
        <f t="shared" si="8"/>
        <v/>
      </c>
      <c r="J96" s="15" t="str">
        <f t="shared" si="9"/>
        <v/>
      </c>
      <c r="K96" s="20" t="str">
        <f t="shared" si="10"/>
        <v/>
      </c>
      <c r="L96" s="7" t="str">
        <f t="shared" si="11"/>
        <v/>
      </c>
    </row>
    <row r="97" spans="1:12" x14ac:dyDescent="0.15">
      <c r="A97" s="8" t="str">
        <f>IF(ISNUMBER('Race 2'!A97),'Race 2'!A97,"")</f>
        <v/>
      </c>
      <c r="B97" s="18" t="str">
        <f>IF(ISNUMBER('Race 2'!A97),'Race 2'!B97,"")</f>
        <v/>
      </c>
      <c r="C97" s="7" t="str">
        <f>IF(ISNUMBER('Race 2'!A97),'Race 2'!C97&amp;" "&amp;'Race 2'!D97,"")</f>
        <v/>
      </c>
      <c r="D97" s="7" t="str">
        <f>IF(ISNUMBER('Race 2'!A97),'Race 2'!G97,"")</f>
        <v/>
      </c>
      <c r="E97" s="7" t="str">
        <f>IF(ISNUMBER('Race 2'!A97),'Race 2'!I97,"")</f>
        <v/>
      </c>
      <c r="F97" s="7" t="str">
        <f>IF(ISNUMBER('Race 2'!A97),'Race 2'!H97,"")</f>
        <v/>
      </c>
      <c r="G97" s="13" t="str">
        <f>IF(ISNUMBER('Race 2'!A97),'Race 2'!O97/60,"")</f>
        <v/>
      </c>
      <c r="H97" s="19" t="str">
        <f>IF(A97="","",IF(E97="Men",VLOOKUP(F97,'Time trial standards'!A$3:B$82,2,FALSE),VLOOKUP(F97,'Time trial standards'!A$3:C$82,3,FALSE)))</f>
        <v/>
      </c>
      <c r="I97" s="15" t="str">
        <f t="shared" si="8"/>
        <v/>
      </c>
      <c r="J97" s="15" t="str">
        <f t="shared" si="9"/>
        <v/>
      </c>
      <c r="K97" s="20" t="str">
        <f t="shared" si="10"/>
        <v/>
      </c>
      <c r="L97" s="7" t="str">
        <f t="shared" si="11"/>
        <v/>
      </c>
    </row>
    <row r="98" spans="1:12" x14ac:dyDescent="0.15">
      <c r="A98" s="8" t="str">
        <f>IF(ISNUMBER('Race 2'!A98),'Race 2'!A98,"")</f>
        <v/>
      </c>
      <c r="B98" s="18" t="str">
        <f>IF(ISNUMBER('Race 2'!A98),'Race 2'!B98,"")</f>
        <v/>
      </c>
      <c r="C98" s="7" t="str">
        <f>IF(ISNUMBER('Race 2'!A98),'Race 2'!C98&amp;" "&amp;'Race 2'!D98,"")</f>
        <v/>
      </c>
      <c r="D98" s="7" t="str">
        <f>IF(ISNUMBER('Race 2'!A98),'Race 2'!G98,"")</f>
        <v/>
      </c>
      <c r="E98" s="7" t="str">
        <f>IF(ISNUMBER('Race 2'!A98),'Race 2'!I98,"")</f>
        <v/>
      </c>
      <c r="F98" s="7" t="str">
        <f>IF(ISNUMBER('Race 2'!A98),'Race 2'!H98,"")</f>
        <v/>
      </c>
      <c r="G98" s="13" t="str">
        <f>IF(ISNUMBER('Race 2'!A98),'Race 2'!O98/60,"")</f>
        <v/>
      </c>
      <c r="H98" s="19" t="str">
        <f>IF(A98="","",IF(E98="Men",VLOOKUP(F98,'Time trial standards'!A$3:B$82,2,FALSE),VLOOKUP(F98,'Time trial standards'!A$3:C$82,3,FALSE)))</f>
        <v/>
      </c>
      <c r="I98" s="15" t="str">
        <f>IF(G98="","",IF(G98-H98&gt;0,G98-H98,""))</f>
        <v/>
      </c>
      <c r="J98" s="15" t="str">
        <f t="shared" si="9"/>
        <v/>
      </c>
      <c r="K98" s="20" t="str">
        <f>IF(OR(G98="",G98=Y$1),"",IF(I98="",-J98/G98*100,I98/G98*100))</f>
        <v/>
      </c>
      <c r="L98" s="7" t="str">
        <f>IF(K98="","",RANK(K98,K$2:K$100,1))</f>
        <v/>
      </c>
    </row>
    <row r="99" spans="1:12" x14ac:dyDescent="0.15">
      <c r="A99" s="8" t="str">
        <f>IF(ISNUMBER('Race 2'!A99),'Race 2'!A99,"")</f>
        <v/>
      </c>
      <c r="B99" s="18" t="str">
        <f>IF(ISNUMBER('Race 2'!A99),'Race 2'!B99,"")</f>
        <v/>
      </c>
      <c r="C99" s="7" t="str">
        <f>IF(ISNUMBER('Race 2'!A99),'Race 2'!C99&amp;" "&amp;'Race 2'!D99,"")</f>
        <v/>
      </c>
      <c r="D99" s="7" t="str">
        <f>IF(ISNUMBER('Race 2'!A99),'Race 2'!G99,"")</f>
        <v/>
      </c>
      <c r="E99" s="7" t="str">
        <f>IF(ISNUMBER('Race 2'!A99),'Race 2'!I99,"")</f>
        <v/>
      </c>
      <c r="F99" s="7" t="str">
        <f>IF(ISNUMBER('Race 2'!A99),'Race 2'!H99,"")</f>
        <v/>
      </c>
      <c r="G99" s="13" t="str">
        <f>IF(ISNUMBER('Race 2'!A99),'Race 2'!O99/60,"")</f>
        <v/>
      </c>
      <c r="H99" s="19" t="str">
        <f>IF(A99="","",IF(E99="Men",VLOOKUP(F99,'Time trial standards'!A$3:B$82,2,FALSE),VLOOKUP(F99,'Time trial standards'!A$3:C$82,3,FALSE)))</f>
        <v/>
      </c>
      <c r="I99" s="15" t="str">
        <f>IF(G99="","",IF(G99-H99&gt;0,G99-H99,""))</f>
        <v/>
      </c>
      <c r="J99" s="15" t="str">
        <f t="shared" si="9"/>
        <v/>
      </c>
      <c r="K99" s="20" t="str">
        <f>IF(OR(G99="",G99=Y$1),"",IF(I99="",-J99/G99*100,I99/G99*100))</f>
        <v/>
      </c>
      <c r="L99" s="7" t="str">
        <f>IF(K99="","",RANK(K99,K$2:K$100,1))</f>
        <v/>
      </c>
    </row>
    <row r="100" spans="1:12" x14ac:dyDescent="0.15">
      <c r="A100" s="8" t="str">
        <f>IF(ISNUMBER('Race 2'!A100),'Race 2'!A100,"")</f>
        <v/>
      </c>
      <c r="B100" s="18" t="str">
        <f>IF(ISNUMBER('Race 2'!A100),'Race 2'!B100,"")</f>
        <v/>
      </c>
      <c r="C100" s="7" t="str">
        <f>IF(ISNUMBER('Race 2'!A100),'Race 2'!C100&amp;" "&amp;'Race 2'!D100,"")</f>
        <v/>
      </c>
      <c r="D100" s="7" t="str">
        <f>IF(ISNUMBER('Race 2'!A100),'Race 2'!G100,"")</f>
        <v/>
      </c>
      <c r="E100" s="7" t="str">
        <f>IF(ISNUMBER('Race 2'!A100),'Race 2'!I100,"")</f>
        <v/>
      </c>
      <c r="F100" s="7" t="str">
        <f>IF(ISNUMBER('Race 2'!A100),'Race 2'!H100,"")</f>
        <v/>
      </c>
      <c r="G100" s="13" t="str">
        <f>IF(ISNUMBER('Race 2'!A100),'Race 2'!O100/60,"")</f>
        <v/>
      </c>
      <c r="H100" s="19" t="str">
        <f>IF(A100="","",IF(E100="Men",VLOOKUP(F100,'Time trial standards'!A$3:B$82,2,FALSE),VLOOKUP(F100,'Time trial standards'!A$3:C$82,3,FALSE)))</f>
        <v/>
      </c>
      <c r="I100" s="15" t="str">
        <f>IF(G100="","",IF(G100-H100&gt;0,G100-H100,""))</f>
        <v/>
      </c>
      <c r="J100" s="15" t="str">
        <f t="shared" si="9"/>
        <v/>
      </c>
      <c r="K100" s="20" t="str">
        <f>IF(OR(G100="",G100=Y$1),"",IF(I100="",-J100/G100*100,I100/G100*100))</f>
        <v/>
      </c>
      <c r="L100" s="7" t="str">
        <f>IF(K100="","",RANK(K100,K$2:K$100,1))</f>
        <v/>
      </c>
    </row>
    <row r="101" spans="1:12" x14ac:dyDescent="0.15">
      <c r="H101" s="19"/>
    </row>
    <row r="102" spans="1:12" x14ac:dyDescent="0.15">
      <c r="H102" s="19"/>
    </row>
    <row r="103" spans="1:12" x14ac:dyDescent="0.15">
      <c r="H103" s="19"/>
    </row>
    <row r="104" spans="1:12" x14ac:dyDescent="0.15">
      <c r="H104" s="19"/>
    </row>
    <row r="105" spans="1:12" x14ac:dyDescent="0.15">
      <c r="H105" s="19"/>
    </row>
    <row r="106" spans="1:12" x14ac:dyDescent="0.15">
      <c r="H106" s="19"/>
    </row>
    <row r="107" spans="1:12" x14ac:dyDescent="0.15">
      <c r="H107" s="19"/>
    </row>
    <row r="108" spans="1:12" x14ac:dyDescent="0.15">
      <c r="H108" s="19"/>
    </row>
    <row r="109" spans="1:12" x14ac:dyDescent="0.15">
      <c r="H109" s="19"/>
    </row>
    <row r="110" spans="1:12" x14ac:dyDescent="0.15">
      <c r="H110" s="19"/>
    </row>
    <row r="111" spans="1:12" x14ac:dyDescent="0.15">
      <c r="H111" s="19"/>
    </row>
    <row r="112" spans="1:12" x14ac:dyDescent="0.15">
      <c r="H112" s="19"/>
    </row>
    <row r="113" spans="8:8" x14ac:dyDescent="0.15">
      <c r="H113" s="19"/>
    </row>
    <row r="114" spans="8:8" x14ac:dyDescent="0.15">
      <c r="H114" s="19"/>
    </row>
    <row r="115" spans="8:8" x14ac:dyDescent="0.15">
      <c r="H115" s="19"/>
    </row>
    <row r="116" spans="8:8" x14ac:dyDescent="0.15">
      <c r="H116" s="19"/>
    </row>
    <row r="117" spans="8:8" x14ac:dyDescent="0.15">
      <c r="H117" s="19"/>
    </row>
    <row r="118" spans="8:8" x14ac:dyDescent="0.15">
      <c r="H118" s="19"/>
    </row>
    <row r="119" spans="8:8" x14ac:dyDescent="0.15">
      <c r="H119" s="19"/>
    </row>
    <row r="120" spans="8:8" x14ac:dyDescent="0.15">
      <c r="H120" s="19"/>
    </row>
    <row r="121" spans="8:8" x14ac:dyDescent="0.15">
      <c r="H121" s="19"/>
    </row>
    <row r="122" spans="8:8" x14ac:dyDescent="0.15">
      <c r="H122" s="19"/>
    </row>
    <row r="123" spans="8:8" x14ac:dyDescent="0.15">
      <c r="H123" s="19"/>
    </row>
    <row r="124" spans="8:8" x14ac:dyDescent="0.15">
      <c r="H124" s="19"/>
    </row>
    <row r="125" spans="8:8" x14ac:dyDescent="0.15">
      <c r="H125" s="19"/>
    </row>
    <row r="126" spans="8:8" x14ac:dyDescent="0.15">
      <c r="H126" s="19"/>
    </row>
    <row r="127" spans="8:8" x14ac:dyDescent="0.15">
      <c r="H127" s="19"/>
    </row>
    <row r="128" spans="8:8" x14ac:dyDescent="0.15">
      <c r="H128" s="19"/>
    </row>
    <row r="129" spans="8:8" x14ac:dyDescent="0.15">
      <c r="H129" s="19"/>
    </row>
    <row r="130" spans="8:8" x14ac:dyDescent="0.15">
      <c r="H130" s="19"/>
    </row>
    <row r="131" spans="8:8" x14ac:dyDescent="0.15">
      <c r="H131" s="19"/>
    </row>
    <row r="132" spans="8:8" x14ac:dyDescent="0.15">
      <c r="H132" s="19"/>
    </row>
    <row r="133" spans="8:8" x14ac:dyDescent="0.15">
      <c r="H133" s="19"/>
    </row>
    <row r="134" spans="8:8" x14ac:dyDescent="0.15">
      <c r="H134" s="19"/>
    </row>
    <row r="135" spans="8:8" x14ac:dyDescent="0.15">
      <c r="H135" s="19"/>
    </row>
    <row r="136" spans="8:8" x14ac:dyDescent="0.15">
      <c r="H136" s="19"/>
    </row>
    <row r="137" spans="8:8" x14ac:dyDescent="0.15">
      <c r="H137" s="19"/>
    </row>
    <row r="138" spans="8:8" x14ac:dyDescent="0.15">
      <c r="H138" s="19"/>
    </row>
    <row r="139" spans="8:8" x14ac:dyDescent="0.15">
      <c r="H139" s="19"/>
    </row>
    <row r="140" spans="8:8" x14ac:dyDescent="0.15">
      <c r="H140" s="19"/>
    </row>
    <row r="141" spans="8:8" x14ac:dyDescent="0.15">
      <c r="H141" s="19"/>
    </row>
    <row r="142" spans="8:8" x14ac:dyDescent="0.15">
      <c r="H142" s="19"/>
    </row>
    <row r="143" spans="8:8" x14ac:dyDescent="0.15">
      <c r="H143" s="19"/>
    </row>
    <row r="144" spans="8:8" x14ac:dyDescent="0.15">
      <c r="H144" s="19"/>
    </row>
    <row r="145" spans="8:8" x14ac:dyDescent="0.15">
      <c r="H145" s="19"/>
    </row>
    <row r="146" spans="8:8" x14ac:dyDescent="0.15">
      <c r="H146" s="19"/>
    </row>
    <row r="147" spans="8:8" x14ac:dyDescent="0.15">
      <c r="H147" s="19"/>
    </row>
    <row r="148" spans="8:8" x14ac:dyDescent="0.15">
      <c r="H148" s="19"/>
    </row>
    <row r="149" spans="8:8" x14ac:dyDescent="0.15">
      <c r="H149" s="19"/>
    </row>
    <row r="150" spans="8:8" x14ac:dyDescent="0.15">
      <c r="H150" s="19"/>
    </row>
    <row r="151" spans="8:8" x14ac:dyDescent="0.15">
      <c r="H151" s="19"/>
    </row>
    <row r="152" spans="8:8" x14ac:dyDescent="0.15">
      <c r="H152" s="19"/>
    </row>
    <row r="153" spans="8:8" x14ac:dyDescent="0.15">
      <c r="H153" s="19"/>
    </row>
    <row r="154" spans="8:8" x14ac:dyDescent="0.15">
      <c r="H154" s="19"/>
    </row>
    <row r="155" spans="8:8" x14ac:dyDescent="0.15">
      <c r="H155" s="19"/>
    </row>
    <row r="156" spans="8:8" x14ac:dyDescent="0.15">
      <c r="H156" s="19"/>
    </row>
    <row r="157" spans="8:8" x14ac:dyDescent="0.15">
      <c r="H157" s="19"/>
    </row>
    <row r="158" spans="8:8" x14ac:dyDescent="0.15">
      <c r="H158" s="19"/>
    </row>
    <row r="159" spans="8:8" x14ac:dyDescent="0.15">
      <c r="H159" s="19"/>
    </row>
    <row r="160" spans="8:8" x14ac:dyDescent="0.15">
      <c r="H160" s="19"/>
    </row>
    <row r="161" spans="8:8" x14ac:dyDescent="0.15">
      <c r="H161" s="19"/>
    </row>
    <row r="162" spans="8:8" x14ac:dyDescent="0.15">
      <c r="H162" s="19"/>
    </row>
    <row r="163" spans="8:8" x14ac:dyDescent="0.15">
      <c r="H163" s="19"/>
    </row>
    <row r="164" spans="8:8" x14ac:dyDescent="0.15">
      <c r="H164" s="19"/>
    </row>
    <row r="165" spans="8:8" x14ac:dyDescent="0.15">
      <c r="H165" s="19"/>
    </row>
    <row r="166" spans="8:8" x14ac:dyDescent="0.15">
      <c r="H166" s="19"/>
    </row>
    <row r="167" spans="8:8" x14ac:dyDescent="0.15">
      <c r="H167" s="19"/>
    </row>
    <row r="168" spans="8:8" x14ac:dyDescent="0.15">
      <c r="H168" s="19"/>
    </row>
    <row r="169" spans="8:8" x14ac:dyDescent="0.15">
      <c r="H169" s="19"/>
    </row>
    <row r="170" spans="8:8" x14ac:dyDescent="0.15">
      <c r="H170" s="19"/>
    </row>
    <row r="171" spans="8:8" x14ac:dyDescent="0.15">
      <c r="H171" s="19"/>
    </row>
    <row r="172" spans="8:8" x14ac:dyDescent="0.15">
      <c r="H172" s="19"/>
    </row>
    <row r="173" spans="8:8" x14ac:dyDescent="0.15">
      <c r="H173" s="19"/>
    </row>
    <row r="174" spans="8:8" x14ac:dyDescent="0.15">
      <c r="H174" s="19"/>
    </row>
    <row r="175" spans="8:8" x14ac:dyDescent="0.15">
      <c r="H175" s="19"/>
    </row>
    <row r="176" spans="8:8" x14ac:dyDescent="0.15">
      <c r="H176" s="19"/>
    </row>
    <row r="177" spans="8:8" x14ac:dyDescent="0.15">
      <c r="H177" s="19"/>
    </row>
    <row r="178" spans="8:8" x14ac:dyDescent="0.15">
      <c r="H178" s="19"/>
    </row>
    <row r="179" spans="8:8" x14ac:dyDescent="0.15">
      <c r="H179" s="19"/>
    </row>
    <row r="180" spans="8:8" x14ac:dyDescent="0.15">
      <c r="H180" s="19"/>
    </row>
    <row r="181" spans="8:8" x14ac:dyDescent="0.15">
      <c r="H181" s="19"/>
    </row>
    <row r="182" spans="8:8" x14ac:dyDescent="0.15">
      <c r="H182" s="19"/>
    </row>
    <row r="183" spans="8:8" x14ac:dyDescent="0.15">
      <c r="H183" s="19"/>
    </row>
    <row r="184" spans="8:8" x14ac:dyDescent="0.15">
      <c r="H184" s="19"/>
    </row>
    <row r="185" spans="8:8" x14ac:dyDescent="0.15">
      <c r="H185" s="19"/>
    </row>
    <row r="186" spans="8:8" x14ac:dyDescent="0.15">
      <c r="H186" s="19"/>
    </row>
    <row r="187" spans="8:8" x14ac:dyDescent="0.15">
      <c r="H187" s="19"/>
    </row>
    <row r="188" spans="8:8" x14ac:dyDescent="0.15">
      <c r="H188" s="19"/>
    </row>
    <row r="189" spans="8:8" x14ac:dyDescent="0.15">
      <c r="H189" s="19"/>
    </row>
    <row r="190" spans="8:8" x14ac:dyDescent="0.15">
      <c r="H190" s="19"/>
    </row>
    <row r="191" spans="8:8" x14ac:dyDescent="0.15">
      <c r="H191" s="19"/>
    </row>
    <row r="192" spans="8:8" x14ac:dyDescent="0.15">
      <c r="H192" s="19"/>
    </row>
    <row r="193" spans="8:8" x14ac:dyDescent="0.15">
      <c r="H193" s="19"/>
    </row>
    <row r="194" spans="8:8" x14ac:dyDescent="0.15">
      <c r="H194" s="19"/>
    </row>
    <row r="195" spans="8:8" x14ac:dyDescent="0.15">
      <c r="H195" s="19"/>
    </row>
    <row r="196" spans="8:8" x14ac:dyDescent="0.15">
      <c r="H196" s="19"/>
    </row>
    <row r="197" spans="8:8" x14ac:dyDescent="0.15">
      <c r="H197" s="19"/>
    </row>
    <row r="198" spans="8:8" x14ac:dyDescent="0.15">
      <c r="H198" s="19"/>
    </row>
    <row r="199" spans="8:8" x14ac:dyDescent="0.15">
      <c r="H199" s="19"/>
    </row>
    <row r="200" spans="8:8" x14ac:dyDescent="0.15">
      <c r="H200" s="19"/>
    </row>
    <row r="201" spans="8:8" x14ac:dyDescent="0.15">
      <c r="H201" s="19"/>
    </row>
    <row r="202" spans="8:8" x14ac:dyDescent="0.15">
      <c r="H202" s="19"/>
    </row>
  </sheetData>
  <autoFilter ref="A1:L202">
    <sortState xmlns:xlrd2="http://schemas.microsoft.com/office/spreadsheetml/2017/richdata2" ref="A2:L202">
      <sortCondition ref="L2:L202"/>
    </sortState>
  </autoFilter>
  <pageMargins left="0.7" right="0.7" top="0.75" bottom="0.75" header="0.3" footer="0.3"/>
  <pageSetup paperSize="9" orientation="portrait" horizontalDpi="4294967293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zoomScaleNormal="100" workbookViewId="0">
      <selection activeCell="A2" sqref="A2:U36"/>
    </sheetView>
  </sheetViews>
  <sheetFormatPr baseColWidth="10" defaultRowHeight="13" x14ac:dyDescent="0.15"/>
  <cols>
    <col min="1" max="1" width="9.1640625" style="28" customWidth="1"/>
    <col min="2" max="256" width="8.83203125" customWidth="1"/>
  </cols>
  <sheetData>
    <row r="1" spans="1:21" ht="33" thickBot="1" x14ac:dyDescent="0.25">
      <c r="A1" s="33" t="s">
        <v>0</v>
      </c>
      <c r="B1" s="31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7</v>
      </c>
      <c r="H1" s="31" t="s">
        <v>8</v>
      </c>
      <c r="I1" s="32" t="s">
        <v>9</v>
      </c>
      <c r="J1" s="32" t="s">
        <v>11</v>
      </c>
      <c r="K1" s="32" t="s">
        <v>69</v>
      </c>
      <c r="L1" s="31" t="s">
        <v>12</v>
      </c>
      <c r="M1" s="31" t="s">
        <v>13</v>
      </c>
      <c r="N1" s="31" t="s">
        <v>14</v>
      </c>
      <c r="O1" s="31" t="s">
        <v>15</v>
      </c>
      <c r="P1" s="31" t="s">
        <v>70</v>
      </c>
      <c r="Q1" s="31" t="s">
        <v>16</v>
      </c>
      <c r="R1" s="31" t="s">
        <v>17</v>
      </c>
      <c r="S1" s="31" t="s">
        <v>121</v>
      </c>
      <c r="T1" s="31" t="s">
        <v>122</v>
      </c>
      <c r="U1" s="31" t="s">
        <v>123</v>
      </c>
    </row>
    <row r="2" spans="1:21" x14ac:dyDescent="0.15">
      <c r="A2" s="30"/>
      <c r="B2" s="30"/>
      <c r="H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1" x14ac:dyDescent="0.15">
      <c r="A3" s="30"/>
      <c r="B3" s="30"/>
      <c r="H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x14ac:dyDescent="0.15">
      <c r="A4" s="30"/>
      <c r="B4" s="30"/>
      <c r="H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1" x14ac:dyDescent="0.15">
      <c r="A5" s="30"/>
      <c r="B5" s="30"/>
      <c r="H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1" x14ac:dyDescent="0.15">
      <c r="A6" s="30"/>
      <c r="B6" s="30"/>
      <c r="H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x14ac:dyDescent="0.15">
      <c r="A7" s="30"/>
      <c r="B7" s="30"/>
      <c r="H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x14ac:dyDescent="0.15">
      <c r="A8" s="30"/>
      <c r="B8" s="30"/>
      <c r="H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x14ac:dyDescent="0.15">
      <c r="A9" s="30"/>
      <c r="B9" s="30"/>
      <c r="H9" s="30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 x14ac:dyDescent="0.15">
      <c r="A10" s="30"/>
      <c r="B10" s="30"/>
      <c r="H10" s="30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x14ac:dyDescent="0.15">
      <c r="A11" s="30"/>
      <c r="B11" s="30"/>
      <c r="H11" s="30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x14ac:dyDescent="0.15">
      <c r="A12" s="30"/>
      <c r="B12" s="30"/>
      <c r="H12" s="30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1:21" x14ac:dyDescent="0.15">
      <c r="A13" s="30"/>
      <c r="B13" s="30"/>
      <c r="H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21" x14ac:dyDescent="0.15">
      <c r="A14" s="30"/>
      <c r="B14" s="30"/>
      <c r="H14" s="30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21" x14ac:dyDescent="0.15">
      <c r="A15" s="30"/>
      <c r="B15" s="30"/>
      <c r="H15" s="30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21" x14ac:dyDescent="0.15">
      <c r="A16" s="30"/>
      <c r="B16" s="30"/>
      <c r="H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21" x14ac:dyDescent="0.15">
      <c r="A17" s="30"/>
      <c r="B17" s="30"/>
      <c r="H17" s="30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x14ac:dyDescent="0.15">
      <c r="A18" s="30"/>
      <c r="B18" s="30"/>
      <c r="H18" s="30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x14ac:dyDescent="0.15">
      <c r="A19" s="30"/>
      <c r="B19" s="30"/>
      <c r="H19" s="30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 x14ac:dyDescent="0.15">
      <c r="A20" s="30"/>
      <c r="B20" s="30"/>
      <c r="H20" s="30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1" x14ac:dyDescent="0.15">
      <c r="A21" s="30"/>
      <c r="B21" s="30"/>
      <c r="H21" s="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1:21" x14ac:dyDescent="0.15">
      <c r="A22" s="30"/>
      <c r="B22" s="30"/>
      <c r="H22" s="30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1" x14ac:dyDescent="0.15">
      <c r="A23" s="30"/>
      <c r="B23" s="30"/>
      <c r="H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1" x14ac:dyDescent="0.15">
      <c r="A24" s="30"/>
      <c r="B24" s="30"/>
      <c r="H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1:21" x14ac:dyDescent="0.15">
      <c r="A25" s="30"/>
      <c r="B25" s="30"/>
      <c r="H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21" x14ac:dyDescent="0.15">
      <c r="A26" s="30"/>
      <c r="B26" s="30"/>
      <c r="H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x14ac:dyDescent="0.15">
      <c r="A27" s="30"/>
      <c r="B27" s="30"/>
      <c r="H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x14ac:dyDescent="0.15">
      <c r="A28" s="30"/>
      <c r="B28" s="30"/>
      <c r="H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1" x14ac:dyDescent="0.15">
      <c r="A29" s="30"/>
      <c r="B29" s="30"/>
      <c r="H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x14ac:dyDescent="0.15">
      <c r="A30" s="30"/>
      <c r="B30" s="30"/>
      <c r="H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x14ac:dyDescent="0.15">
      <c r="A31" s="30"/>
      <c r="B31" s="30"/>
      <c r="H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x14ac:dyDescent="0.15">
      <c r="A32" s="30"/>
      <c r="B32" s="30"/>
      <c r="H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x14ac:dyDescent="0.15">
      <c r="A33" s="30"/>
      <c r="B33" s="30"/>
      <c r="H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1:21" x14ac:dyDescent="0.15">
      <c r="A34" s="30"/>
      <c r="B34" s="30"/>
      <c r="H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1:21" x14ac:dyDescent="0.15">
      <c r="A35" s="34"/>
      <c r="B35" s="30"/>
      <c r="H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1:21" x14ac:dyDescent="0.15">
      <c r="A36" s="34"/>
      <c r="B36" s="30"/>
      <c r="H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1:21" x14ac:dyDescent="0.15">
      <c r="A37" s="34"/>
      <c r="B37" s="30"/>
      <c r="H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  <row r="38" spans="1:21" x14ac:dyDescent="0.15">
      <c r="A38" s="34"/>
      <c r="B38" s="30"/>
      <c r="H38" s="30"/>
      <c r="L38" s="30"/>
      <c r="M38" s="30"/>
      <c r="N38" s="30"/>
      <c r="O38" s="30"/>
      <c r="P38" s="30"/>
      <c r="Q38" s="30"/>
      <c r="R38" s="30"/>
      <c r="S38" s="30"/>
      <c r="T38" s="30"/>
      <c r="U38" s="30"/>
    </row>
    <row r="39" spans="1:21" x14ac:dyDescent="0.15">
      <c r="A39" s="34"/>
      <c r="B39" s="30"/>
      <c r="H39" s="30"/>
      <c r="L39" s="30"/>
      <c r="M39" s="30"/>
      <c r="N39" s="30"/>
      <c r="O39" s="30"/>
      <c r="P39" s="30"/>
      <c r="Q39" s="30"/>
      <c r="R39" s="30"/>
      <c r="S39" s="30"/>
      <c r="T39" s="30"/>
      <c r="U39" s="30"/>
    </row>
    <row r="40" spans="1:21" x14ac:dyDescent="0.15">
      <c r="A40" s="34"/>
      <c r="B40" s="30"/>
      <c r="H40" s="30"/>
      <c r="L40" s="30"/>
      <c r="M40" s="30"/>
      <c r="N40" s="30"/>
      <c r="O40" s="30"/>
      <c r="P40" s="30"/>
      <c r="Q40" s="30"/>
      <c r="R40" s="30"/>
      <c r="S40" s="30"/>
      <c r="T40" s="30"/>
      <c r="U40" s="30"/>
    </row>
    <row r="41" spans="1:21" x14ac:dyDescent="0.15">
      <c r="A41" s="34"/>
      <c r="B41" s="30"/>
      <c r="H41" s="30"/>
      <c r="L41" s="30"/>
      <c r="M41" s="30"/>
      <c r="N41" s="30"/>
      <c r="O41" s="30"/>
      <c r="P41" s="30"/>
      <c r="Q41" s="30"/>
      <c r="R41" s="30"/>
      <c r="S41" s="30"/>
      <c r="T41" s="30"/>
      <c r="U41" s="30"/>
    </row>
    <row r="42" spans="1:21" x14ac:dyDescent="0.15">
      <c r="A42" s="34"/>
      <c r="B42" s="30"/>
      <c r="H42" s="30"/>
      <c r="L42" s="30"/>
      <c r="M42" s="30"/>
      <c r="N42" s="30"/>
      <c r="O42" s="30"/>
      <c r="P42" s="30"/>
      <c r="Q42" s="30"/>
      <c r="R42" s="30"/>
      <c r="S42" s="30"/>
      <c r="T42" s="30"/>
      <c r="U42" s="30"/>
    </row>
    <row r="43" spans="1:21" x14ac:dyDescent="0.15">
      <c r="A43" s="34"/>
      <c r="B43" s="30"/>
      <c r="H43" s="30"/>
      <c r="L43" s="30"/>
      <c r="M43" s="30"/>
      <c r="N43" s="30"/>
      <c r="O43" s="30"/>
      <c r="P43" s="30"/>
      <c r="Q43" s="30"/>
      <c r="R43" s="30"/>
      <c r="S43" s="30"/>
      <c r="T43" s="30"/>
      <c r="U43" s="30"/>
    </row>
    <row r="44" spans="1:21" x14ac:dyDescent="0.15">
      <c r="A44" s="34"/>
      <c r="B44" s="30"/>
      <c r="H44" s="30"/>
      <c r="L44" s="30"/>
      <c r="M44" s="30"/>
      <c r="N44" s="30"/>
      <c r="O44" s="30"/>
      <c r="P44" s="30"/>
      <c r="Q44" s="30"/>
      <c r="R44" s="30"/>
      <c r="S44" s="30"/>
      <c r="T44" s="30"/>
      <c r="U44" s="30"/>
    </row>
    <row r="45" spans="1:21" x14ac:dyDescent="0.15">
      <c r="A45" s="34"/>
      <c r="B45" s="30"/>
      <c r="H45" s="30"/>
      <c r="L45" s="30"/>
      <c r="M45" s="30"/>
      <c r="N45" s="30"/>
      <c r="O45" s="30"/>
      <c r="P45" s="30"/>
      <c r="Q45" s="30"/>
      <c r="R45" s="30"/>
      <c r="S45" s="30"/>
      <c r="T45" s="30"/>
      <c r="U45" s="30"/>
    </row>
    <row r="46" spans="1:21" x14ac:dyDescent="0.15">
      <c r="A46" s="34"/>
      <c r="B46" s="30"/>
      <c r="H46" s="30"/>
      <c r="L46" s="30"/>
      <c r="M46" s="30"/>
      <c r="N46" s="30"/>
      <c r="O46" s="30"/>
      <c r="P46" s="30"/>
      <c r="Q46" s="30"/>
      <c r="R46" s="30"/>
      <c r="S46" s="30"/>
      <c r="T46" s="30"/>
      <c r="U46" s="30"/>
    </row>
    <row r="47" spans="1:21" x14ac:dyDescent="0.15">
      <c r="A47" s="34"/>
      <c r="B47" s="30"/>
      <c r="H47" s="30"/>
      <c r="L47" s="30"/>
      <c r="M47" s="30"/>
      <c r="N47" s="30"/>
      <c r="O47" s="30"/>
      <c r="P47" s="30"/>
      <c r="Q47" s="30"/>
      <c r="R47" s="30"/>
      <c r="S47" s="30"/>
      <c r="T47" s="30"/>
      <c r="U47" s="30"/>
    </row>
    <row r="48" spans="1:21" x14ac:dyDescent="0.15">
      <c r="A48" s="34"/>
      <c r="B48" s="30"/>
      <c r="H48" s="30"/>
      <c r="L48" s="30"/>
      <c r="M48" s="30"/>
      <c r="N48" s="30"/>
      <c r="O48" s="30"/>
      <c r="P48" s="30"/>
      <c r="Q48" s="30"/>
      <c r="R48" s="30"/>
      <c r="S48" s="30"/>
      <c r="T48" s="30"/>
      <c r="U48" s="30"/>
    </row>
    <row r="49" spans="1:21" x14ac:dyDescent="0.15">
      <c r="A49" s="34"/>
      <c r="B49" s="30"/>
      <c r="H49" s="30"/>
      <c r="L49" s="30"/>
      <c r="M49" s="30"/>
      <c r="N49" s="30"/>
      <c r="O49" s="30"/>
      <c r="P49" s="30"/>
      <c r="Q49" s="30"/>
      <c r="R49" s="30"/>
      <c r="S49" s="30"/>
      <c r="T49" s="30"/>
      <c r="U49" s="30"/>
    </row>
    <row r="50" spans="1:21" x14ac:dyDescent="0.15">
      <c r="A50" s="34"/>
      <c r="B50" s="30"/>
      <c r="H50" s="30"/>
      <c r="L50" s="30"/>
      <c r="M50" s="30"/>
      <c r="N50" s="30"/>
      <c r="O50" s="30"/>
      <c r="P50" s="30"/>
      <c r="Q50" s="30"/>
      <c r="R50" s="30"/>
      <c r="S50" s="30"/>
      <c r="T50" s="30"/>
      <c r="U50" s="30"/>
    </row>
    <row r="51" spans="1:21" x14ac:dyDescent="0.15">
      <c r="A51" s="34"/>
      <c r="B51" s="30"/>
      <c r="H51" s="30"/>
      <c r="L51" s="30"/>
      <c r="M51" s="30"/>
      <c r="N51" s="30"/>
      <c r="O51" s="30"/>
      <c r="P51" s="30"/>
      <c r="Q51" s="30"/>
      <c r="R51" s="30"/>
      <c r="S51" s="30"/>
      <c r="T51" s="30"/>
      <c r="U51" s="30"/>
    </row>
    <row r="52" spans="1:21" x14ac:dyDescent="0.15">
      <c r="A52" s="34"/>
      <c r="B52" s="30"/>
      <c r="H52" s="30"/>
      <c r="L52" s="30"/>
      <c r="M52" s="30"/>
      <c r="N52" s="30"/>
      <c r="O52" s="30"/>
      <c r="P52" s="30"/>
      <c r="Q52" s="30"/>
      <c r="R52" s="30"/>
      <c r="S52" s="30"/>
      <c r="T52" s="30"/>
      <c r="U52" s="30"/>
    </row>
    <row r="53" spans="1:21" x14ac:dyDescent="0.15">
      <c r="A53" s="34"/>
      <c r="B53" s="30"/>
      <c r="H53" s="30"/>
      <c r="L53" s="30"/>
      <c r="M53" s="30"/>
      <c r="N53" s="30"/>
      <c r="O53" s="30"/>
      <c r="P53" s="30"/>
      <c r="Q53" s="30"/>
      <c r="R53" s="30"/>
      <c r="S53" s="30"/>
      <c r="T53" s="30"/>
      <c r="U53" s="30"/>
    </row>
    <row r="54" spans="1:21" x14ac:dyDescent="0.15">
      <c r="A54" s="34"/>
      <c r="B54" s="30"/>
      <c r="H54" s="30"/>
      <c r="L54" s="30"/>
      <c r="M54" s="30"/>
      <c r="N54" s="30"/>
      <c r="O54" s="30"/>
      <c r="P54" s="30"/>
      <c r="Q54" s="30"/>
      <c r="R54" s="30"/>
      <c r="S54" s="30"/>
      <c r="T54" s="30"/>
      <c r="U54" s="30"/>
    </row>
    <row r="55" spans="1:21" x14ac:dyDescent="0.15">
      <c r="A55" s="34"/>
      <c r="B55" s="30"/>
      <c r="H55" s="30"/>
      <c r="L55" s="30"/>
      <c r="M55" s="30"/>
      <c r="N55" s="30"/>
      <c r="O55" s="30"/>
      <c r="P55" s="30"/>
      <c r="Q55" s="30"/>
      <c r="R55" s="30"/>
      <c r="S55" s="30"/>
      <c r="T55" s="30"/>
      <c r="U55" s="30"/>
    </row>
    <row r="56" spans="1:21" x14ac:dyDescent="0.15">
      <c r="A56" s="34"/>
      <c r="B56" s="30"/>
      <c r="H56" s="30"/>
      <c r="L56" s="30"/>
      <c r="M56" s="30"/>
      <c r="N56" s="30"/>
      <c r="O56" s="30"/>
      <c r="P56" s="30"/>
      <c r="Q56" s="30"/>
      <c r="R56" s="30"/>
      <c r="S56" s="30"/>
      <c r="T56" s="30"/>
      <c r="U56" s="30"/>
    </row>
    <row r="57" spans="1:21" x14ac:dyDescent="0.15">
      <c r="A57" s="34"/>
      <c r="B57" s="30"/>
      <c r="H57" s="30"/>
      <c r="L57" s="30"/>
      <c r="M57" s="30"/>
      <c r="N57" s="30"/>
      <c r="O57" s="30"/>
      <c r="P57" s="30"/>
      <c r="Q57" s="30"/>
      <c r="R57" s="30"/>
      <c r="S57" s="30"/>
      <c r="T57" s="30"/>
      <c r="U57" s="30"/>
    </row>
    <row r="58" spans="1:21" x14ac:dyDescent="0.15">
      <c r="A58" s="34"/>
      <c r="B58" s="30"/>
      <c r="H58" s="30"/>
      <c r="L58" s="30"/>
      <c r="M58" s="30"/>
      <c r="N58" s="30"/>
      <c r="O58" s="30"/>
      <c r="P58" s="30"/>
      <c r="Q58" s="30"/>
      <c r="R58" s="30"/>
      <c r="S58" s="30"/>
      <c r="T58" s="30"/>
      <c r="U58" s="30"/>
    </row>
  </sheetData>
  <pageMargins left="0.7" right="0.7" top="0.75" bottom="0.75" header="0.3" footer="0.3"/>
  <pageSetup paperSize="9" orientation="portrait" horizontalDpi="4294967293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2"/>
  <sheetViews>
    <sheetView topLeftCell="A28" workbookViewId="0">
      <selection activeCell="H21" sqref="H21"/>
    </sheetView>
  </sheetViews>
  <sheetFormatPr baseColWidth="10" defaultColWidth="9.1640625" defaultRowHeight="13" x14ac:dyDescent="0.15"/>
  <cols>
    <col min="1" max="1" width="13.5" style="8" customWidth="1"/>
    <col min="2" max="2" width="9.1640625" style="18"/>
    <col min="3" max="3" width="21.5" style="7" customWidth="1"/>
    <col min="4" max="4" width="14.5" style="7" customWidth="1"/>
    <col min="5" max="6" width="9.1640625" style="7"/>
    <col min="7" max="7" width="9.1640625" style="13"/>
    <col min="8" max="8" width="13.5" style="14" customWidth="1"/>
    <col min="9" max="10" width="9.1640625" style="15"/>
    <col min="11" max="11" width="9.1640625" style="20"/>
    <col min="12" max="16384" width="9.1640625" style="7"/>
  </cols>
  <sheetData>
    <row r="1" spans="1:25" ht="15" thickBot="1" x14ac:dyDescent="0.2">
      <c r="A1" s="10" t="s">
        <v>59</v>
      </c>
      <c r="B1" s="11" t="s">
        <v>1</v>
      </c>
      <c r="C1" s="12" t="s">
        <v>60</v>
      </c>
      <c r="D1" s="7" t="s">
        <v>61</v>
      </c>
      <c r="E1" s="7" t="s">
        <v>9</v>
      </c>
      <c r="F1" s="7" t="s">
        <v>8</v>
      </c>
      <c r="G1" s="13" t="s">
        <v>15</v>
      </c>
      <c r="H1" s="14" t="s">
        <v>62</v>
      </c>
      <c r="I1" s="15" t="s">
        <v>63</v>
      </c>
      <c r="J1" s="15" t="s">
        <v>64</v>
      </c>
      <c r="K1" s="16" t="s">
        <v>65</v>
      </c>
      <c r="L1" s="17" t="s">
        <v>66</v>
      </c>
      <c r="X1" s="7" t="s">
        <v>67</v>
      </c>
      <c r="Y1" s="6">
        <v>0</v>
      </c>
    </row>
    <row r="2" spans="1:25" x14ac:dyDescent="0.15">
      <c r="A2" s="8" t="str">
        <f>IF(ISNUMBER('Race 3'!A2),'Race 3'!A2,"")</f>
        <v/>
      </c>
      <c r="B2" s="18" t="str">
        <f>IF(ISNUMBER('Race 3'!A2),'Race 3'!B2,"")</f>
        <v/>
      </c>
      <c r="C2" s="7" t="str">
        <f>IF(ISNUMBER('Race 3'!A2),'Race 3'!C2&amp;" "&amp;'Race 3'!D2,"")</f>
        <v/>
      </c>
      <c r="D2" s="7" t="str">
        <f>IF(ISNUMBER('Race 3'!A2),'Race 3'!G2,"")</f>
        <v/>
      </c>
      <c r="E2" s="7" t="str">
        <f>IF(ISNUMBER('Race 3'!A2),'Race 3'!I2,"")</f>
        <v/>
      </c>
      <c r="F2" s="7" t="str">
        <f>IF(ISNUMBER('Race 3'!A2),'Race 3'!H2,"")</f>
        <v/>
      </c>
      <c r="G2" s="13" t="str">
        <f>IF(ISNUMBER('Race 3'!A2),'Race 3'!O2/60,"")</f>
        <v/>
      </c>
      <c r="H2" s="19" t="str">
        <f>IF(A2="","",IF(E2="Men",VLOOKUP(F2,'Time trial standards'!A$3:D$82,4,FALSE),VLOOKUP(F2,'Time trial standards'!A$3:E$82,5,FALSE)))</f>
        <v/>
      </c>
      <c r="I2" s="15" t="str">
        <f>IF(G2="","",IF(G2-H2&gt;0,G2-H2,""))</f>
        <v/>
      </c>
      <c r="J2" s="15" t="str">
        <f>IF(G2="","",IF(G2-H2&gt;0,"",H2-G2))</f>
        <v/>
      </c>
      <c r="K2" s="20" t="str">
        <f>IF(OR(G2="",G2=Y$1),"",IF(I2="",-J2/G2*100,I2/G2*100))</f>
        <v/>
      </c>
      <c r="L2" s="7" t="str">
        <f t="shared" ref="L2:L33" si="0">IF(K2="","",RANK(K2,K$2:K$100,1))</f>
        <v/>
      </c>
    </row>
    <row r="3" spans="1:25" x14ac:dyDescent="0.15">
      <c r="A3" s="8" t="str">
        <f>IF(ISNUMBER('Race 3'!A3),'Race 3'!A3,"")</f>
        <v/>
      </c>
      <c r="B3" s="18" t="str">
        <f>IF(ISNUMBER('Race 3'!A3),'Race 3'!B3,"")</f>
        <v/>
      </c>
      <c r="C3" s="7" t="str">
        <f>IF(ISNUMBER('Race 3'!A3),'Race 3'!C3&amp;" "&amp;'Race 3'!D3,"")</f>
        <v/>
      </c>
      <c r="D3" s="7" t="str">
        <f>IF(ISNUMBER('Race 3'!A3),'Race 3'!G3,"")</f>
        <v/>
      </c>
      <c r="E3" s="7" t="str">
        <f>IF(ISNUMBER('Race 3'!A3),'Race 3'!I3,"")</f>
        <v/>
      </c>
      <c r="F3" s="7" t="str">
        <f>IF(ISNUMBER('Race 3'!A3),'Race 3'!H3,"")</f>
        <v/>
      </c>
      <c r="G3" s="13" t="str">
        <f>IF(ISNUMBER('Race 3'!A3),'Race 3'!O3/60,"")</f>
        <v/>
      </c>
      <c r="H3" s="19" t="str">
        <f>IF(A3="","",IF(E3="Men",VLOOKUP(F3,'Time trial standards'!A$3:D$82,4,FALSE),VLOOKUP(F3,'Time trial standards'!A$3:E$82,5,FALSE)))</f>
        <v/>
      </c>
      <c r="I3" s="15" t="str">
        <f t="shared" ref="I3:I66" si="1">IF(G3="","",IF(G3-H3&gt;0,G3-H3,""))</f>
        <v/>
      </c>
      <c r="J3" s="15" t="str">
        <f t="shared" ref="J3:J66" si="2">IF(G3="","",IF(G3-H3&gt;0,"",H3-G3))</f>
        <v/>
      </c>
      <c r="K3" s="20" t="str">
        <f t="shared" ref="K3:K66" si="3">IF(OR(G3="",G3=Y$1),"",IF(I3="",-J3/G3*100,I3/G3*100))</f>
        <v/>
      </c>
      <c r="L3" s="7" t="str">
        <f t="shared" si="0"/>
        <v/>
      </c>
    </row>
    <row r="4" spans="1:25" x14ac:dyDescent="0.15">
      <c r="A4" s="8" t="str">
        <f>IF(ISNUMBER('Race 3'!A4),'Race 3'!A4,"")</f>
        <v/>
      </c>
      <c r="B4" s="18" t="str">
        <f>IF(ISNUMBER('Race 3'!A4),'Race 3'!B4,"")</f>
        <v/>
      </c>
      <c r="C4" s="7" t="str">
        <f>IF(ISNUMBER('Race 3'!A4),'Race 3'!C4&amp;" "&amp;'Race 3'!D4,"")</f>
        <v/>
      </c>
      <c r="D4" s="7" t="str">
        <f>IF(ISNUMBER('Race 3'!A4),'Race 3'!G4,"")</f>
        <v/>
      </c>
      <c r="E4" s="7" t="str">
        <f>IF(ISNUMBER('Race 3'!A4),'Race 3'!I4,"")</f>
        <v/>
      </c>
      <c r="F4" s="7" t="str">
        <f>IF(ISNUMBER('Race 3'!A4),'Race 3'!H4,"")</f>
        <v/>
      </c>
      <c r="G4" s="13" t="str">
        <f>IF(ISNUMBER('Race 3'!A4),'Race 3'!O4/60,"")</f>
        <v/>
      </c>
      <c r="H4" s="19" t="str">
        <f>IF(A4="","",IF(E4="Men",VLOOKUP(F4,'Time trial standards'!A$3:D$82,4,FALSE),VLOOKUP(F4,'Time trial standards'!A$3:E$82,5,FALSE)))</f>
        <v/>
      </c>
      <c r="I4" s="15" t="str">
        <f t="shared" si="1"/>
        <v/>
      </c>
      <c r="J4" s="15" t="str">
        <f t="shared" si="2"/>
        <v/>
      </c>
      <c r="K4" s="20" t="str">
        <f t="shared" si="3"/>
        <v/>
      </c>
      <c r="L4" s="7" t="str">
        <f t="shared" si="0"/>
        <v/>
      </c>
    </row>
    <row r="5" spans="1:25" x14ac:dyDescent="0.15">
      <c r="A5" s="8" t="str">
        <f>IF(ISNUMBER('Race 3'!A5),'Race 3'!A5,"")</f>
        <v/>
      </c>
      <c r="B5" s="18" t="str">
        <f>IF(ISNUMBER('Race 3'!A5),'Race 3'!B5,"")</f>
        <v/>
      </c>
      <c r="C5" s="7" t="str">
        <f>IF(ISNUMBER('Race 3'!A5),'Race 3'!C5&amp;" "&amp;'Race 3'!D5,"")</f>
        <v/>
      </c>
      <c r="D5" s="7" t="str">
        <f>IF(ISNUMBER('Race 3'!A5),'Race 3'!G5,"")</f>
        <v/>
      </c>
      <c r="E5" s="7" t="str">
        <f>IF(ISNUMBER('Race 3'!A5),'Race 3'!I5,"")</f>
        <v/>
      </c>
      <c r="F5" s="7" t="str">
        <f>IF(ISNUMBER('Race 3'!A5),'Race 3'!H5,"")</f>
        <v/>
      </c>
      <c r="G5" s="13" t="str">
        <f>IF(ISNUMBER('Race 3'!A5),'Race 3'!O5/60,"")</f>
        <v/>
      </c>
      <c r="H5" s="19" t="str">
        <f>IF(A5="","",IF(E5="Men",VLOOKUP(F5,'Time trial standards'!A$3:D$82,4,FALSE),VLOOKUP(F5,'Time trial standards'!A$3:E$82,5,FALSE)))</f>
        <v/>
      </c>
      <c r="I5" s="15" t="str">
        <f t="shared" si="1"/>
        <v/>
      </c>
      <c r="J5" s="15" t="str">
        <f t="shared" si="2"/>
        <v/>
      </c>
      <c r="K5" s="20" t="str">
        <f t="shared" si="3"/>
        <v/>
      </c>
      <c r="L5" s="7" t="str">
        <f t="shared" si="0"/>
        <v/>
      </c>
    </row>
    <row r="6" spans="1:25" x14ac:dyDescent="0.15">
      <c r="A6" s="8" t="str">
        <f>IF(ISNUMBER('Race 3'!A6),'Race 3'!A6,"")</f>
        <v/>
      </c>
      <c r="B6" s="18" t="str">
        <f>IF(ISNUMBER('Race 3'!A6),'Race 3'!B6,"")</f>
        <v/>
      </c>
      <c r="C6" s="7" t="str">
        <f>IF(ISNUMBER('Race 3'!A6),'Race 3'!C6&amp;" "&amp;'Race 3'!D6,"")</f>
        <v/>
      </c>
      <c r="D6" s="7" t="str">
        <f>IF(ISNUMBER('Race 3'!A6),'Race 3'!G6,"")</f>
        <v/>
      </c>
      <c r="E6" s="7" t="str">
        <f>IF(ISNUMBER('Race 3'!A6),'Race 3'!I6,"")</f>
        <v/>
      </c>
      <c r="F6" s="7" t="str">
        <f>IF(ISNUMBER('Race 3'!A6),'Race 3'!H6,"")</f>
        <v/>
      </c>
      <c r="G6" s="13" t="str">
        <f>IF(ISNUMBER('Race 3'!A6),'Race 3'!O6/60,"")</f>
        <v/>
      </c>
      <c r="H6" s="19" t="str">
        <f>IF(A6="","",IF(E6="Men",VLOOKUP(F6,'Time trial standards'!A$3:D$82,4,FALSE),VLOOKUP(F6,'Time trial standards'!A$3:E$82,5,FALSE)))</f>
        <v/>
      </c>
      <c r="I6" s="15" t="str">
        <f t="shared" si="1"/>
        <v/>
      </c>
      <c r="J6" s="15" t="str">
        <f t="shared" si="2"/>
        <v/>
      </c>
      <c r="K6" s="20" t="str">
        <f t="shared" si="3"/>
        <v/>
      </c>
      <c r="L6" s="7" t="str">
        <f t="shared" si="0"/>
        <v/>
      </c>
    </row>
    <row r="7" spans="1:25" x14ac:dyDescent="0.15">
      <c r="A7" s="8" t="str">
        <f>IF(ISNUMBER('Race 3'!A7),'Race 3'!A7,"")</f>
        <v/>
      </c>
      <c r="B7" s="18" t="str">
        <f>IF(ISNUMBER('Race 3'!A7),'Race 3'!B7,"")</f>
        <v/>
      </c>
      <c r="C7" s="7" t="str">
        <f>IF(ISNUMBER('Race 3'!A7),'Race 3'!C7&amp;" "&amp;'Race 3'!D7,"")</f>
        <v/>
      </c>
      <c r="D7" s="7" t="str">
        <f>IF(ISNUMBER('Race 3'!A7),'Race 3'!G7,"")</f>
        <v/>
      </c>
      <c r="E7" s="7" t="str">
        <f>IF(ISNUMBER('Race 3'!A7),'Race 3'!I7,"")</f>
        <v/>
      </c>
      <c r="F7" s="7" t="str">
        <f>IF(ISNUMBER('Race 3'!A7),'Race 3'!H7,"")</f>
        <v/>
      </c>
      <c r="G7" s="13" t="str">
        <f>IF(ISNUMBER('Race 3'!A7),'Race 3'!O7/60,"")</f>
        <v/>
      </c>
      <c r="H7" s="19" t="str">
        <f>IF(A7="","",IF(E7="Men",VLOOKUP(F7,'Time trial standards'!A$3:D$82,4,FALSE),VLOOKUP(F7,'Time trial standards'!A$3:E$82,5,FALSE)))</f>
        <v/>
      </c>
      <c r="I7" s="15" t="str">
        <f t="shared" si="1"/>
        <v/>
      </c>
      <c r="J7" s="15" t="str">
        <f t="shared" si="2"/>
        <v/>
      </c>
      <c r="K7" s="20" t="str">
        <f t="shared" si="3"/>
        <v/>
      </c>
      <c r="L7" s="7" t="str">
        <f t="shared" si="0"/>
        <v/>
      </c>
    </row>
    <row r="8" spans="1:25" x14ac:dyDescent="0.15">
      <c r="A8" s="8" t="str">
        <f>IF(ISNUMBER('Race 3'!A8),'Race 3'!A8,"")</f>
        <v/>
      </c>
      <c r="B8" s="18" t="str">
        <f>IF(ISNUMBER('Race 3'!A8),'Race 3'!B8,"")</f>
        <v/>
      </c>
      <c r="C8" s="7" t="str">
        <f>IF(ISNUMBER('Race 3'!A8),'Race 3'!C8&amp;" "&amp;'Race 3'!D8,"")</f>
        <v/>
      </c>
      <c r="D8" s="7" t="str">
        <f>IF(ISNUMBER('Race 3'!A8),'Race 3'!G8,"")</f>
        <v/>
      </c>
      <c r="E8" s="7" t="str">
        <f>IF(ISNUMBER('Race 3'!A8),'Race 3'!I8,"")</f>
        <v/>
      </c>
      <c r="F8" s="7" t="str">
        <f>IF(ISNUMBER('Race 3'!A8),'Race 3'!H8,"")</f>
        <v/>
      </c>
      <c r="G8" s="13" t="str">
        <f>IF(ISNUMBER('Race 3'!A8),'Race 3'!O8/60,"")</f>
        <v/>
      </c>
      <c r="H8" s="19" t="str">
        <f>IF(A8="","",IF(E8="Men",VLOOKUP(F8,'Time trial standards'!A$3:D$82,4,FALSE),VLOOKUP(F8,'Time trial standards'!A$3:E$82,5,FALSE)))</f>
        <v/>
      </c>
      <c r="I8" s="15" t="str">
        <f t="shared" si="1"/>
        <v/>
      </c>
      <c r="J8" s="15" t="str">
        <f t="shared" si="2"/>
        <v/>
      </c>
      <c r="K8" s="20" t="str">
        <f t="shared" si="3"/>
        <v/>
      </c>
      <c r="L8" s="7" t="str">
        <f t="shared" si="0"/>
        <v/>
      </c>
    </row>
    <row r="9" spans="1:25" x14ac:dyDescent="0.15">
      <c r="A9" s="8" t="str">
        <f>IF(ISNUMBER('Race 3'!A9),'Race 3'!A9,"")</f>
        <v/>
      </c>
      <c r="B9" s="18" t="str">
        <f>IF(ISNUMBER('Race 3'!A9),'Race 3'!B9,"")</f>
        <v/>
      </c>
      <c r="C9" s="7" t="str">
        <f>IF(ISNUMBER('Race 3'!A9),'Race 3'!C9&amp;" "&amp;'Race 3'!D9,"")</f>
        <v/>
      </c>
      <c r="D9" s="7" t="str">
        <f>IF(ISNUMBER('Race 3'!A9),'Race 3'!G9,"")</f>
        <v/>
      </c>
      <c r="E9" s="7" t="str">
        <f>IF(ISNUMBER('Race 3'!A9),'Race 3'!I9,"")</f>
        <v/>
      </c>
      <c r="F9" s="7" t="str">
        <f>IF(ISNUMBER('Race 3'!A9),'Race 3'!H9,"")</f>
        <v/>
      </c>
      <c r="G9" s="13" t="str">
        <f>IF(ISNUMBER('Race 3'!A9),'Race 3'!O9/60,"")</f>
        <v/>
      </c>
      <c r="H9" s="19" t="str">
        <f>IF(A9="","",IF(E9="Men",VLOOKUP(F9,'Time trial standards'!A$3:D$82,4,FALSE),VLOOKUP(F9,'Time trial standards'!A$3:E$82,5,FALSE)))</f>
        <v/>
      </c>
      <c r="I9" s="15" t="str">
        <f t="shared" si="1"/>
        <v/>
      </c>
      <c r="J9" s="15" t="str">
        <f t="shared" si="2"/>
        <v/>
      </c>
      <c r="K9" s="20" t="str">
        <f t="shared" si="3"/>
        <v/>
      </c>
      <c r="L9" s="7" t="str">
        <f t="shared" si="0"/>
        <v/>
      </c>
    </row>
    <row r="10" spans="1:25" x14ac:dyDescent="0.15">
      <c r="A10" s="8" t="str">
        <f>IF(ISNUMBER('Race 3'!A10),'Race 3'!A10,"")</f>
        <v/>
      </c>
      <c r="B10" s="18" t="str">
        <f>IF(ISNUMBER('Race 3'!A10),'Race 3'!B10,"")</f>
        <v/>
      </c>
      <c r="C10" s="7" t="str">
        <f>IF(ISNUMBER('Race 3'!A10),'Race 3'!C10&amp;" "&amp;'Race 3'!D10,"")</f>
        <v/>
      </c>
      <c r="D10" s="7" t="str">
        <f>IF(ISNUMBER('Race 3'!A10),'Race 3'!G10,"")</f>
        <v/>
      </c>
      <c r="E10" s="7" t="str">
        <f>IF(ISNUMBER('Race 3'!A10),'Race 3'!I10,"")</f>
        <v/>
      </c>
      <c r="F10" s="7" t="str">
        <f>IF(ISNUMBER('Race 3'!A10),'Race 3'!H10,"")</f>
        <v/>
      </c>
      <c r="G10" s="13" t="str">
        <f>IF(ISNUMBER('Race 3'!A10),'Race 3'!O10/60,"")</f>
        <v/>
      </c>
      <c r="H10" s="19" t="str">
        <f>IF(A10="","",IF(E10="Men",VLOOKUP(F10,'Time trial standards'!A$3:D$82,4,FALSE),VLOOKUP(F10,'Time trial standards'!A$3:E$82,5,FALSE)))</f>
        <v/>
      </c>
      <c r="I10" s="15" t="str">
        <f t="shared" si="1"/>
        <v/>
      </c>
      <c r="J10" s="15" t="str">
        <f t="shared" si="2"/>
        <v/>
      </c>
      <c r="K10" s="20" t="str">
        <f t="shared" si="3"/>
        <v/>
      </c>
      <c r="L10" s="7" t="str">
        <f t="shared" si="0"/>
        <v/>
      </c>
    </row>
    <row r="11" spans="1:25" x14ac:dyDescent="0.15">
      <c r="A11" s="8" t="str">
        <f>IF(ISNUMBER('Race 3'!A11),'Race 3'!A11,"")</f>
        <v/>
      </c>
      <c r="B11" s="18" t="str">
        <f>IF(ISNUMBER('Race 3'!A11),'Race 3'!B11,"")</f>
        <v/>
      </c>
      <c r="C11" s="7" t="str">
        <f>IF(ISNUMBER('Race 3'!A11),'Race 3'!C11&amp;" "&amp;'Race 3'!D11,"")</f>
        <v/>
      </c>
      <c r="D11" s="7" t="str">
        <f>IF(ISNUMBER('Race 3'!A11),'Race 3'!G11,"")</f>
        <v/>
      </c>
      <c r="E11" s="7" t="str">
        <f>IF(ISNUMBER('Race 3'!A11),'Race 3'!I11,"")</f>
        <v/>
      </c>
      <c r="F11" s="7" t="str">
        <f>IF(ISNUMBER('Race 3'!A11),'Race 3'!H11,"")</f>
        <v/>
      </c>
      <c r="G11" s="13" t="str">
        <f>IF(ISNUMBER('Race 3'!A11),'Race 3'!O11/60,"")</f>
        <v/>
      </c>
      <c r="H11" s="19" t="str">
        <f>IF(A11="","",IF(E11="Men",VLOOKUP(F11,'Time trial standards'!A$3:D$82,4,FALSE),VLOOKUP(F11,'Time trial standards'!A$3:E$82,5,FALSE)))</f>
        <v/>
      </c>
      <c r="I11" s="15" t="str">
        <f t="shared" si="1"/>
        <v/>
      </c>
      <c r="J11" s="15" t="str">
        <f t="shared" si="2"/>
        <v/>
      </c>
      <c r="K11" s="20" t="str">
        <f t="shared" si="3"/>
        <v/>
      </c>
      <c r="L11" s="7" t="str">
        <f t="shared" si="0"/>
        <v/>
      </c>
    </row>
    <row r="12" spans="1:25" x14ac:dyDescent="0.15">
      <c r="A12" s="8" t="str">
        <f>IF(ISNUMBER('Race 3'!A12),'Race 3'!A12,"")</f>
        <v/>
      </c>
      <c r="B12" s="18" t="str">
        <f>IF(ISNUMBER('Race 3'!A12),'Race 3'!B12,"")</f>
        <v/>
      </c>
      <c r="C12" s="7" t="str">
        <f>IF(ISNUMBER('Race 3'!A12),'Race 3'!C12&amp;" "&amp;'Race 3'!D12,"")</f>
        <v/>
      </c>
      <c r="D12" s="7" t="str">
        <f>IF(ISNUMBER('Race 3'!A12),'Race 3'!G12,"")</f>
        <v/>
      </c>
      <c r="E12" s="7" t="str">
        <f>IF(ISNUMBER('Race 3'!A12),'Race 3'!I12,"")</f>
        <v/>
      </c>
      <c r="F12" s="7" t="str">
        <f>IF(ISNUMBER('Race 3'!A12),'Race 3'!H12,"")</f>
        <v/>
      </c>
      <c r="G12" s="13" t="str">
        <f>IF(ISNUMBER('Race 3'!A12),'Race 3'!O12/60,"")</f>
        <v/>
      </c>
      <c r="H12" s="19" t="str">
        <f>IF(A12="","",IF(E12="Men",VLOOKUP(F12,'Time trial standards'!A$3:D$82,4,FALSE),VLOOKUP(F12,'Time trial standards'!A$3:E$82,5,FALSE)))</f>
        <v/>
      </c>
      <c r="I12" s="15" t="str">
        <f t="shared" si="1"/>
        <v/>
      </c>
      <c r="J12" s="15" t="str">
        <f t="shared" si="2"/>
        <v/>
      </c>
      <c r="K12" s="20" t="str">
        <f t="shared" si="3"/>
        <v/>
      </c>
      <c r="L12" s="7" t="str">
        <f t="shared" si="0"/>
        <v/>
      </c>
    </row>
    <row r="13" spans="1:25" x14ac:dyDescent="0.15">
      <c r="A13" s="8" t="str">
        <f>IF(ISNUMBER('Race 3'!A13),'Race 3'!A13,"")</f>
        <v/>
      </c>
      <c r="B13" s="18" t="str">
        <f>IF(ISNUMBER('Race 3'!A13),'Race 3'!B13,"")</f>
        <v/>
      </c>
      <c r="C13" s="7" t="str">
        <f>IF(ISNUMBER('Race 3'!A13),'Race 3'!C13&amp;" "&amp;'Race 3'!D13,"")</f>
        <v/>
      </c>
      <c r="D13" s="7" t="str">
        <f>IF(ISNUMBER('Race 3'!A13),'Race 3'!G13,"")</f>
        <v/>
      </c>
      <c r="E13" s="7" t="str">
        <f>IF(ISNUMBER('Race 3'!A13),'Race 3'!I13,"")</f>
        <v/>
      </c>
      <c r="F13" s="7" t="str">
        <f>IF(ISNUMBER('Race 3'!A13),'Race 3'!H13,"")</f>
        <v/>
      </c>
      <c r="G13" s="13" t="str">
        <f>IF(ISNUMBER('Race 3'!A13),'Race 3'!O13/60,"")</f>
        <v/>
      </c>
      <c r="H13" s="19" t="str">
        <f>IF(A13="","",IF(E13="Men",VLOOKUP(F13,'Time trial standards'!A$3:D$82,4,FALSE),VLOOKUP(F13,'Time trial standards'!A$3:E$82,5,FALSE)))</f>
        <v/>
      </c>
      <c r="I13" s="15" t="str">
        <f t="shared" si="1"/>
        <v/>
      </c>
      <c r="J13" s="15" t="str">
        <f t="shared" si="2"/>
        <v/>
      </c>
      <c r="K13" s="20" t="str">
        <f t="shared" si="3"/>
        <v/>
      </c>
      <c r="L13" s="7" t="str">
        <f t="shared" si="0"/>
        <v/>
      </c>
    </row>
    <row r="14" spans="1:25" x14ac:dyDescent="0.15">
      <c r="A14" s="8" t="str">
        <f>IF(ISNUMBER('Race 3'!A14),'Race 3'!A14,"")</f>
        <v/>
      </c>
      <c r="B14" s="18" t="str">
        <f>IF(ISNUMBER('Race 3'!A14),'Race 3'!B14,"")</f>
        <v/>
      </c>
      <c r="C14" s="7" t="str">
        <f>IF(ISNUMBER('Race 3'!A14),'Race 3'!C14&amp;" "&amp;'Race 3'!D14,"")</f>
        <v/>
      </c>
      <c r="D14" s="7" t="str">
        <f>IF(ISNUMBER('Race 3'!A14),'Race 3'!G14,"")</f>
        <v/>
      </c>
      <c r="E14" s="7" t="str">
        <f>IF(ISNUMBER('Race 3'!A14),'Race 3'!I14,"")</f>
        <v/>
      </c>
      <c r="F14" s="7" t="str">
        <f>IF(ISNUMBER('Race 3'!A14),'Race 3'!H14,"")</f>
        <v/>
      </c>
      <c r="G14" s="13" t="str">
        <f>IF(ISNUMBER('Race 3'!A14),'Race 3'!O14/60,"")</f>
        <v/>
      </c>
      <c r="H14" s="19" t="str">
        <f>IF(A14="","",IF(E14="Men",VLOOKUP(F14,'Time trial standards'!A$3:D$82,4,FALSE),VLOOKUP(F14,'Time trial standards'!A$3:E$82,5,FALSE)))</f>
        <v/>
      </c>
      <c r="I14" s="15" t="str">
        <f t="shared" si="1"/>
        <v/>
      </c>
      <c r="J14" s="15" t="str">
        <f t="shared" si="2"/>
        <v/>
      </c>
      <c r="K14" s="20" t="str">
        <f t="shared" si="3"/>
        <v/>
      </c>
      <c r="L14" s="7" t="str">
        <f t="shared" si="0"/>
        <v/>
      </c>
    </row>
    <row r="15" spans="1:25" x14ac:dyDescent="0.15">
      <c r="A15" s="8" t="str">
        <f>IF(ISNUMBER('Race 3'!A15),'Race 3'!A15,"")</f>
        <v/>
      </c>
      <c r="B15" s="18" t="str">
        <f>IF(ISNUMBER('Race 3'!A15),'Race 3'!B15,"")</f>
        <v/>
      </c>
      <c r="C15" s="7" t="str">
        <f>IF(ISNUMBER('Race 3'!A15),'Race 3'!C15&amp;" "&amp;'Race 3'!D15,"")</f>
        <v/>
      </c>
      <c r="D15" s="7" t="str">
        <f>IF(ISNUMBER('Race 3'!A15),'Race 3'!G15,"")</f>
        <v/>
      </c>
      <c r="E15" s="7" t="str">
        <f>IF(ISNUMBER('Race 3'!A15),'Race 3'!I15,"")</f>
        <v/>
      </c>
      <c r="F15" s="7" t="str">
        <f>IF(ISNUMBER('Race 3'!A15),'Race 3'!H15,"")</f>
        <v/>
      </c>
      <c r="G15" s="13" t="str">
        <f>IF(ISNUMBER('Race 3'!A15),'Race 3'!O15/60,"")</f>
        <v/>
      </c>
      <c r="H15" s="19" t="str">
        <f>IF(A15="","",IF(E15="Men",VLOOKUP(F15,'Time trial standards'!A$3:D$82,4,FALSE),VLOOKUP(F15,'Time trial standards'!A$3:E$82,5,FALSE)))</f>
        <v/>
      </c>
      <c r="I15" s="15" t="str">
        <f t="shared" si="1"/>
        <v/>
      </c>
      <c r="J15" s="15" t="str">
        <f t="shared" si="2"/>
        <v/>
      </c>
      <c r="K15" s="20" t="str">
        <f t="shared" si="3"/>
        <v/>
      </c>
      <c r="L15" s="7" t="str">
        <f t="shared" si="0"/>
        <v/>
      </c>
    </row>
    <row r="16" spans="1:25" x14ac:dyDescent="0.15">
      <c r="A16" s="8" t="str">
        <f>IF(ISNUMBER('Race 3'!A16),'Race 3'!A16,"")</f>
        <v/>
      </c>
      <c r="B16" s="18" t="str">
        <f>IF(ISNUMBER('Race 3'!A16),'Race 3'!B16,"")</f>
        <v/>
      </c>
      <c r="C16" s="7" t="str">
        <f>IF(ISNUMBER('Race 3'!A16),'Race 3'!C16&amp;" "&amp;'Race 3'!D16,"")</f>
        <v/>
      </c>
      <c r="D16" s="7" t="str">
        <f>IF(ISNUMBER('Race 3'!A16),'Race 3'!G16,"")</f>
        <v/>
      </c>
      <c r="E16" s="7" t="str">
        <f>IF(ISNUMBER('Race 3'!A16),'Race 3'!I16,"")</f>
        <v/>
      </c>
      <c r="F16" s="7" t="str">
        <f>IF(ISNUMBER('Race 3'!A16),'Race 3'!H16,"")</f>
        <v/>
      </c>
      <c r="G16" s="13" t="str">
        <f>IF(ISNUMBER('Race 3'!A16),'Race 3'!O16/60,"")</f>
        <v/>
      </c>
      <c r="H16" s="19" t="str">
        <f>IF(A16="","",IF(E16="Men",VLOOKUP(F16,'Time trial standards'!A$3:D$82,4,FALSE),VLOOKUP(F16,'Time trial standards'!A$3:E$82,5,FALSE)))</f>
        <v/>
      </c>
      <c r="I16" s="15" t="str">
        <f t="shared" si="1"/>
        <v/>
      </c>
      <c r="J16" s="15" t="str">
        <f t="shared" si="2"/>
        <v/>
      </c>
      <c r="K16" s="20" t="str">
        <f t="shared" si="3"/>
        <v/>
      </c>
      <c r="L16" s="7" t="str">
        <f t="shared" si="0"/>
        <v/>
      </c>
    </row>
    <row r="17" spans="1:12" x14ac:dyDescent="0.15">
      <c r="A17" s="8" t="str">
        <f>IF(ISNUMBER('Race 3'!A17),'Race 3'!A17,"")</f>
        <v/>
      </c>
      <c r="B17" s="18" t="str">
        <f>IF(ISNUMBER('Race 3'!A17),'Race 3'!B17,"")</f>
        <v/>
      </c>
      <c r="C17" s="7" t="str">
        <f>IF(ISNUMBER('Race 3'!A17),'Race 3'!C17&amp;" "&amp;'Race 3'!D17,"")</f>
        <v/>
      </c>
      <c r="D17" s="7" t="str">
        <f>IF(ISNUMBER('Race 3'!A17),'Race 3'!G17,"")</f>
        <v/>
      </c>
      <c r="E17" s="7" t="str">
        <f>IF(ISNUMBER('Race 3'!A17),'Race 3'!I17,"")</f>
        <v/>
      </c>
      <c r="F17" s="7" t="str">
        <f>IF(ISNUMBER('Race 3'!A17),'Race 3'!H17,"")</f>
        <v/>
      </c>
      <c r="G17" s="13" t="str">
        <f>IF(ISNUMBER('Race 3'!A17),'Race 3'!O17/60,"")</f>
        <v/>
      </c>
      <c r="H17" s="19" t="str">
        <f>IF(A17="","",IF(E17="Men",VLOOKUP(F17,'Time trial standards'!A$3:D$82,4,FALSE),VLOOKUP(F17,'Time trial standards'!A$3:E$82,5,FALSE)))</f>
        <v/>
      </c>
      <c r="I17" s="15" t="str">
        <f t="shared" si="1"/>
        <v/>
      </c>
      <c r="J17" s="15" t="str">
        <f t="shared" si="2"/>
        <v/>
      </c>
      <c r="K17" s="20" t="str">
        <f t="shared" si="3"/>
        <v/>
      </c>
      <c r="L17" s="7" t="str">
        <f t="shared" si="0"/>
        <v/>
      </c>
    </row>
    <row r="18" spans="1:12" x14ac:dyDescent="0.15">
      <c r="A18" s="8" t="str">
        <f>IF(ISNUMBER('Race 3'!A18),'Race 3'!A18,"")</f>
        <v/>
      </c>
      <c r="B18" s="18" t="str">
        <f>IF(ISNUMBER('Race 3'!A18),'Race 3'!B18,"")</f>
        <v/>
      </c>
      <c r="C18" s="7" t="str">
        <f>IF(ISNUMBER('Race 3'!A18),'Race 3'!C18&amp;" "&amp;'Race 3'!D18,"")</f>
        <v/>
      </c>
      <c r="D18" s="7" t="str">
        <f>IF(ISNUMBER('Race 3'!A18),'Race 3'!G18,"")</f>
        <v/>
      </c>
      <c r="E18" s="7" t="str">
        <f>IF(ISNUMBER('Race 3'!A18),'Race 3'!I18,"")</f>
        <v/>
      </c>
      <c r="F18" s="7" t="str">
        <f>IF(ISNUMBER('Race 3'!A18),'Race 3'!H18,"")</f>
        <v/>
      </c>
      <c r="G18" s="13" t="str">
        <f>IF(ISNUMBER('Race 3'!A18),'Race 3'!O18/60,"")</f>
        <v/>
      </c>
      <c r="H18" s="19" t="str">
        <f>IF(A18="","",IF(E18="Men",VLOOKUP(F18,'Time trial standards'!A$3:D$82,4,FALSE),VLOOKUP(F18,'Time trial standards'!A$3:E$82,5,FALSE)))</f>
        <v/>
      </c>
      <c r="I18" s="15" t="str">
        <f t="shared" si="1"/>
        <v/>
      </c>
      <c r="J18" s="15" t="str">
        <f t="shared" si="2"/>
        <v/>
      </c>
      <c r="K18" s="20" t="str">
        <f t="shared" si="3"/>
        <v/>
      </c>
      <c r="L18" s="7" t="str">
        <f t="shared" si="0"/>
        <v/>
      </c>
    </row>
    <row r="19" spans="1:12" x14ac:dyDescent="0.15">
      <c r="A19" s="8" t="str">
        <f>IF(ISNUMBER('Race 3'!A19),'Race 3'!A19,"")</f>
        <v/>
      </c>
      <c r="B19" s="18" t="str">
        <f>IF(ISNUMBER('Race 3'!A19),'Race 3'!B19,"")</f>
        <v/>
      </c>
      <c r="C19" s="7" t="str">
        <f>IF(ISNUMBER('Race 3'!A19),'Race 3'!C19&amp;" "&amp;'Race 3'!D19,"")</f>
        <v/>
      </c>
      <c r="D19" s="7" t="str">
        <f>IF(ISNUMBER('Race 3'!A19),'Race 3'!G19,"")</f>
        <v/>
      </c>
      <c r="E19" s="7" t="str">
        <f>IF(ISNUMBER('Race 3'!A19),'Race 3'!I19,"")</f>
        <v/>
      </c>
      <c r="F19" s="7" t="str">
        <f>IF(ISNUMBER('Race 3'!A19),'Race 3'!H19,"")</f>
        <v/>
      </c>
      <c r="G19" s="13" t="str">
        <f>IF(ISNUMBER('Race 3'!A19),'Race 3'!O19/60,"")</f>
        <v/>
      </c>
      <c r="H19" s="19" t="str">
        <f>IF(A19="","",IF(E19="Men",VLOOKUP(F19,'Time trial standards'!A$3:D$82,4,FALSE),VLOOKUP(F19,'Time trial standards'!A$3:E$82,5,FALSE)))</f>
        <v/>
      </c>
      <c r="I19" s="15" t="str">
        <f t="shared" si="1"/>
        <v/>
      </c>
      <c r="J19" s="15" t="str">
        <f t="shared" si="2"/>
        <v/>
      </c>
      <c r="K19" s="20" t="str">
        <f t="shared" si="3"/>
        <v/>
      </c>
      <c r="L19" s="7" t="str">
        <f t="shared" si="0"/>
        <v/>
      </c>
    </row>
    <row r="20" spans="1:12" x14ac:dyDescent="0.15">
      <c r="A20" s="8" t="str">
        <f>IF(ISNUMBER('Race 3'!A20),'Race 3'!A20,"")</f>
        <v/>
      </c>
      <c r="B20" s="18" t="str">
        <f>IF(ISNUMBER('Race 3'!A20),'Race 3'!B20,"")</f>
        <v/>
      </c>
      <c r="C20" s="7" t="str">
        <f>IF(ISNUMBER('Race 3'!A20),'Race 3'!C20&amp;" "&amp;'Race 3'!D20,"")</f>
        <v/>
      </c>
      <c r="D20" s="7" t="str">
        <f>IF(ISNUMBER('Race 3'!A20),'Race 3'!G20,"")</f>
        <v/>
      </c>
      <c r="E20" s="7" t="str">
        <f>IF(ISNUMBER('Race 3'!A20),'Race 3'!I20,"")</f>
        <v/>
      </c>
      <c r="F20" s="7" t="str">
        <f>IF(ISNUMBER('Race 3'!A20),'Race 3'!H20,"")</f>
        <v/>
      </c>
      <c r="G20" s="13" t="str">
        <f>IF(ISNUMBER('Race 3'!A20),'Race 3'!O20/60,"")</f>
        <v/>
      </c>
      <c r="H20" s="19" t="str">
        <f>IF(A20="","",IF(E20="Men",VLOOKUP(F20,'Time trial standards'!A$3:D$82,4,FALSE),VLOOKUP(F20,'Time trial standards'!A$3:E$82,5,FALSE)))</f>
        <v/>
      </c>
      <c r="I20" s="15" t="str">
        <f t="shared" si="1"/>
        <v/>
      </c>
      <c r="J20" s="15" t="str">
        <f t="shared" si="2"/>
        <v/>
      </c>
      <c r="K20" s="20" t="str">
        <f t="shared" si="3"/>
        <v/>
      </c>
      <c r="L20" s="7" t="str">
        <f t="shared" si="0"/>
        <v/>
      </c>
    </row>
    <row r="21" spans="1:12" x14ac:dyDescent="0.15">
      <c r="A21" s="8" t="str">
        <f>IF(ISNUMBER('Race 3'!A21),'Race 3'!A21,"")</f>
        <v/>
      </c>
      <c r="B21" s="18" t="str">
        <f>IF(ISNUMBER('Race 3'!A21),'Race 3'!B21,"")</f>
        <v/>
      </c>
      <c r="C21" s="7" t="str">
        <f>IF(ISNUMBER('Race 3'!A21),'Race 3'!C21&amp;" "&amp;'Race 3'!D21,"")</f>
        <v/>
      </c>
      <c r="D21" s="7" t="str">
        <f>IF(ISNUMBER('Race 3'!A21),'Race 3'!G21,"")</f>
        <v/>
      </c>
      <c r="E21" s="7" t="str">
        <f>IF(ISNUMBER('Race 3'!A21),'Race 3'!I21,"")</f>
        <v/>
      </c>
      <c r="F21" s="7" t="str">
        <f>IF(ISNUMBER('Race 3'!A21),'Race 3'!H21,"")</f>
        <v/>
      </c>
      <c r="G21" s="13" t="str">
        <f>IF(ISNUMBER('Race 3'!A21),'Race 3'!O21/60,"")</f>
        <v/>
      </c>
      <c r="H21" s="19" t="str">
        <f>IF(A21="","",IF(E21="Men",VLOOKUP(F21,'Time trial standards'!A$3:D$82,4,FALSE),VLOOKUP(F21,'Time trial standards'!A$3:E$82,5,FALSE)))</f>
        <v/>
      </c>
      <c r="I21" s="15" t="str">
        <f t="shared" si="1"/>
        <v/>
      </c>
      <c r="J21" s="15" t="str">
        <f t="shared" si="2"/>
        <v/>
      </c>
      <c r="K21" s="20" t="str">
        <f t="shared" si="3"/>
        <v/>
      </c>
      <c r="L21" s="7" t="str">
        <f t="shared" si="0"/>
        <v/>
      </c>
    </row>
    <row r="22" spans="1:12" x14ac:dyDescent="0.15">
      <c r="A22" s="8" t="str">
        <f>IF(ISNUMBER('Race 3'!A22),'Race 3'!A22,"")</f>
        <v/>
      </c>
      <c r="B22" s="18" t="str">
        <f>IF(ISNUMBER('Race 3'!A22),'Race 3'!B22,"")</f>
        <v/>
      </c>
      <c r="C22" s="7" t="str">
        <f>IF(ISNUMBER('Race 3'!A22),'Race 3'!C22&amp;" "&amp;'Race 3'!D22,"")</f>
        <v/>
      </c>
      <c r="D22" s="7" t="str">
        <f>IF(ISNUMBER('Race 3'!A22),'Race 3'!G22,"")</f>
        <v/>
      </c>
      <c r="E22" s="7" t="str">
        <f>IF(ISNUMBER('Race 3'!A22),'Race 3'!I22,"")</f>
        <v/>
      </c>
      <c r="F22" s="7" t="str">
        <f>IF(ISNUMBER('Race 3'!A22),'Race 3'!H22,"")</f>
        <v/>
      </c>
      <c r="G22" s="13" t="str">
        <f>IF(ISNUMBER('Race 3'!A22),'Race 3'!O22/60,"")</f>
        <v/>
      </c>
      <c r="H22" s="19" t="str">
        <f>IF(A22="","",IF(E22="Men",VLOOKUP(F22,'Time trial standards'!A$3:D$82,4,FALSE),VLOOKUP(F22,'Time trial standards'!A$3:E$82,5,FALSE)))</f>
        <v/>
      </c>
      <c r="I22" s="15" t="str">
        <f t="shared" si="1"/>
        <v/>
      </c>
      <c r="J22" s="15" t="str">
        <f t="shared" si="2"/>
        <v/>
      </c>
      <c r="K22" s="20" t="str">
        <f t="shared" si="3"/>
        <v/>
      </c>
      <c r="L22" s="7" t="str">
        <f t="shared" si="0"/>
        <v/>
      </c>
    </row>
    <row r="23" spans="1:12" x14ac:dyDescent="0.15">
      <c r="A23" s="8" t="str">
        <f>IF(ISNUMBER('Race 3'!A23),'Race 3'!A23,"")</f>
        <v/>
      </c>
      <c r="B23" s="18" t="str">
        <f>IF(ISNUMBER('Race 3'!A23),'Race 3'!B23,"")</f>
        <v/>
      </c>
      <c r="C23" s="7" t="str">
        <f>IF(ISNUMBER('Race 3'!A23),'Race 3'!C23&amp;" "&amp;'Race 3'!D23,"")</f>
        <v/>
      </c>
      <c r="D23" s="7" t="str">
        <f>IF(ISNUMBER('Race 3'!A23),'Race 3'!G23,"")</f>
        <v/>
      </c>
      <c r="E23" s="7" t="str">
        <f>IF(ISNUMBER('Race 3'!A23),'Race 3'!I23,"")</f>
        <v/>
      </c>
      <c r="F23" s="7" t="str">
        <f>IF(ISNUMBER('Race 3'!A23),'Race 3'!H23,"")</f>
        <v/>
      </c>
      <c r="G23" s="13" t="str">
        <f>IF(ISNUMBER('Race 3'!A23),'Race 3'!O23/60,"")</f>
        <v/>
      </c>
      <c r="H23" s="19" t="str">
        <f>IF(A23="","",IF(E23="Men",VLOOKUP(F23,'Time trial standards'!A$3:D$82,4,FALSE),VLOOKUP(F23,'Time trial standards'!A$3:E$82,5,FALSE)))</f>
        <v/>
      </c>
      <c r="I23" s="15" t="str">
        <f t="shared" si="1"/>
        <v/>
      </c>
      <c r="J23" s="15" t="str">
        <f t="shared" si="2"/>
        <v/>
      </c>
      <c r="K23" s="20" t="str">
        <f t="shared" si="3"/>
        <v/>
      </c>
      <c r="L23" s="7" t="str">
        <f t="shared" si="0"/>
        <v/>
      </c>
    </row>
    <row r="24" spans="1:12" x14ac:dyDescent="0.15">
      <c r="A24" s="8" t="str">
        <f>IF(ISNUMBER('Race 3'!A24),'Race 3'!A24,"")</f>
        <v/>
      </c>
      <c r="B24" s="18" t="str">
        <f>IF(ISNUMBER('Race 3'!A24),'Race 3'!B24,"")</f>
        <v/>
      </c>
      <c r="C24" s="7" t="str">
        <f>IF(ISNUMBER('Race 3'!A24),'Race 3'!C24&amp;" "&amp;'Race 3'!D24,"")</f>
        <v/>
      </c>
      <c r="D24" s="7" t="str">
        <f>IF(ISNUMBER('Race 3'!A24),'Race 3'!G24,"")</f>
        <v/>
      </c>
      <c r="E24" s="7" t="str">
        <f>IF(ISNUMBER('Race 3'!A24),'Race 3'!I24,"")</f>
        <v/>
      </c>
      <c r="F24" s="7" t="str">
        <f>IF(ISNUMBER('Race 3'!A24),'Race 3'!H24,"")</f>
        <v/>
      </c>
      <c r="G24" s="13" t="str">
        <f>IF(ISNUMBER('Race 3'!A24),'Race 3'!O24/60,"")</f>
        <v/>
      </c>
      <c r="H24" s="19" t="str">
        <f>IF(A24="","",IF(E24="Men",VLOOKUP(F24,'Time trial standards'!A$3:D$82,4,FALSE),VLOOKUP(F24,'Time trial standards'!A$3:E$82,5,FALSE)))</f>
        <v/>
      </c>
      <c r="I24" s="15" t="str">
        <f t="shared" si="1"/>
        <v/>
      </c>
      <c r="J24" s="15" t="str">
        <f t="shared" si="2"/>
        <v/>
      </c>
      <c r="K24" s="20" t="str">
        <f t="shared" si="3"/>
        <v/>
      </c>
      <c r="L24" s="7" t="str">
        <f t="shared" si="0"/>
        <v/>
      </c>
    </row>
    <row r="25" spans="1:12" x14ac:dyDescent="0.15">
      <c r="A25" s="8" t="str">
        <f>IF(ISNUMBER('Race 3'!A25),'Race 3'!A25,"")</f>
        <v/>
      </c>
      <c r="B25" s="18" t="str">
        <f>IF(ISNUMBER('Race 3'!A25),'Race 3'!B25,"")</f>
        <v/>
      </c>
      <c r="C25" s="7" t="str">
        <f>IF(ISNUMBER('Race 3'!A25),'Race 3'!C25&amp;" "&amp;'Race 3'!D25,"")</f>
        <v/>
      </c>
      <c r="D25" s="7" t="str">
        <f>IF(ISNUMBER('Race 3'!A25),'Race 3'!G25,"")</f>
        <v/>
      </c>
      <c r="E25" s="7" t="str">
        <f>IF(ISNUMBER('Race 3'!A25),'Race 3'!I25,"")</f>
        <v/>
      </c>
      <c r="F25" s="7" t="str">
        <f>IF(ISNUMBER('Race 3'!A25),'Race 3'!H25,"")</f>
        <v/>
      </c>
      <c r="G25" s="13" t="str">
        <f>IF(ISNUMBER('Race 3'!A25),'Race 3'!O25/60,"")</f>
        <v/>
      </c>
      <c r="H25" s="19" t="str">
        <f>IF(A25="","",IF(E25="Men",VLOOKUP(F25,'Time trial standards'!A$3:D$82,4,FALSE),VLOOKUP(F25,'Time trial standards'!A$3:E$82,5,FALSE)))</f>
        <v/>
      </c>
      <c r="I25" s="15" t="str">
        <f t="shared" si="1"/>
        <v/>
      </c>
      <c r="J25" s="15" t="str">
        <f t="shared" si="2"/>
        <v/>
      </c>
      <c r="K25" s="20" t="str">
        <f t="shared" si="3"/>
        <v/>
      </c>
      <c r="L25" s="7" t="str">
        <f t="shared" si="0"/>
        <v/>
      </c>
    </row>
    <row r="26" spans="1:12" x14ac:dyDescent="0.15">
      <c r="A26" s="8" t="str">
        <f>IF(ISNUMBER('Race 3'!A26),'Race 3'!A26,"")</f>
        <v/>
      </c>
      <c r="B26" s="18" t="str">
        <f>IF(ISNUMBER('Race 3'!A26),'Race 3'!B26,"")</f>
        <v/>
      </c>
      <c r="C26" s="7" t="str">
        <f>IF(ISNUMBER('Race 3'!A26),'Race 3'!C26&amp;" "&amp;'Race 3'!D26,"")</f>
        <v/>
      </c>
      <c r="D26" s="7" t="str">
        <f>IF(ISNUMBER('Race 3'!A26),'Race 3'!G26,"")</f>
        <v/>
      </c>
      <c r="E26" s="7" t="str">
        <f>IF(ISNUMBER('Race 3'!A26),'Race 3'!I26,"")</f>
        <v/>
      </c>
      <c r="F26" s="7" t="str">
        <f>IF(ISNUMBER('Race 3'!A26),'Race 3'!H26,"")</f>
        <v/>
      </c>
      <c r="G26" s="13" t="str">
        <f>IF(ISNUMBER('Race 3'!A26),'Race 3'!O26/60,"")</f>
        <v/>
      </c>
      <c r="H26" s="19" t="str">
        <f>IF(A26="","",IF(E26="Men",VLOOKUP(F26,'Time trial standards'!A$3:D$82,4,FALSE),VLOOKUP(F26,'Time trial standards'!A$3:E$82,5,FALSE)))</f>
        <v/>
      </c>
      <c r="I26" s="15" t="str">
        <f t="shared" si="1"/>
        <v/>
      </c>
      <c r="J26" s="15" t="str">
        <f t="shared" si="2"/>
        <v/>
      </c>
      <c r="K26" s="20" t="str">
        <f t="shared" si="3"/>
        <v/>
      </c>
      <c r="L26" s="7" t="str">
        <f t="shared" si="0"/>
        <v/>
      </c>
    </row>
    <row r="27" spans="1:12" x14ac:dyDescent="0.15">
      <c r="A27" s="8" t="str">
        <f>IF(ISNUMBER('Race 3'!A27),'Race 3'!A27,"")</f>
        <v/>
      </c>
      <c r="B27" s="18" t="str">
        <f>IF(ISNUMBER('Race 3'!A27),'Race 3'!B27,"")</f>
        <v/>
      </c>
      <c r="C27" s="7" t="str">
        <f>IF(ISNUMBER('Race 3'!A27),'Race 3'!C27&amp;" "&amp;'Race 3'!D27,"")</f>
        <v/>
      </c>
      <c r="D27" s="7" t="str">
        <f>IF(ISNUMBER('Race 3'!A27),'Race 3'!G27,"")</f>
        <v/>
      </c>
      <c r="E27" s="7" t="str">
        <f>IF(ISNUMBER('Race 3'!A27),'Race 3'!I27,"")</f>
        <v/>
      </c>
      <c r="F27" s="7" t="str">
        <f>IF(ISNUMBER('Race 3'!A27),'Race 3'!H27,"")</f>
        <v/>
      </c>
      <c r="G27" s="13" t="str">
        <f>IF(ISNUMBER('Race 3'!A27),'Race 3'!O27/60,"")</f>
        <v/>
      </c>
      <c r="H27" s="19" t="str">
        <f>IF(A27="","",IF(E27="Men",VLOOKUP(F27,'Time trial standards'!A$3:D$82,4,FALSE),VLOOKUP(F27,'Time trial standards'!A$3:E$82,5,FALSE)))</f>
        <v/>
      </c>
      <c r="I27" s="15" t="str">
        <f t="shared" si="1"/>
        <v/>
      </c>
      <c r="J27" s="15" t="str">
        <f t="shared" si="2"/>
        <v/>
      </c>
      <c r="K27" s="20" t="str">
        <f t="shared" si="3"/>
        <v/>
      </c>
      <c r="L27" s="7" t="str">
        <f t="shared" si="0"/>
        <v/>
      </c>
    </row>
    <row r="28" spans="1:12" x14ac:dyDescent="0.15">
      <c r="A28" s="8" t="str">
        <f>IF(ISNUMBER('Race 3'!A28),'Race 3'!A28,"")</f>
        <v/>
      </c>
      <c r="B28" s="18" t="str">
        <f>IF(ISNUMBER('Race 3'!A28),'Race 3'!B28,"")</f>
        <v/>
      </c>
      <c r="C28" s="7" t="str">
        <f>IF(ISNUMBER('Race 3'!A28),'Race 3'!C28&amp;" "&amp;'Race 3'!D28,"")</f>
        <v/>
      </c>
      <c r="D28" s="7" t="str">
        <f>IF(ISNUMBER('Race 3'!A28),'Race 3'!G28,"")</f>
        <v/>
      </c>
      <c r="E28" s="7" t="str">
        <f>IF(ISNUMBER('Race 3'!A28),'Race 3'!I28,"")</f>
        <v/>
      </c>
      <c r="F28" s="7" t="str">
        <f>IF(ISNUMBER('Race 3'!A28),'Race 3'!H28,"")</f>
        <v/>
      </c>
      <c r="G28" s="13" t="str">
        <f>IF(ISNUMBER('Race 3'!A28),'Race 3'!O28/60,"")</f>
        <v/>
      </c>
      <c r="H28" s="19" t="str">
        <f>IF(A28="","",IF(E28="Men",VLOOKUP(F28,'Time trial standards'!A$3:D$82,4,FALSE),VLOOKUP(F28,'Time trial standards'!A$3:E$82,5,FALSE)))</f>
        <v/>
      </c>
      <c r="I28" s="15" t="str">
        <f t="shared" si="1"/>
        <v/>
      </c>
      <c r="J28" s="15" t="str">
        <f t="shared" si="2"/>
        <v/>
      </c>
      <c r="K28" s="20" t="str">
        <f t="shared" si="3"/>
        <v/>
      </c>
      <c r="L28" s="7" t="str">
        <f t="shared" si="0"/>
        <v/>
      </c>
    </row>
    <row r="29" spans="1:12" x14ac:dyDescent="0.15">
      <c r="A29" s="8" t="str">
        <f>IF(ISNUMBER('Race 3'!A29),'Race 3'!A29,"")</f>
        <v/>
      </c>
      <c r="B29" s="18" t="str">
        <f>IF(ISNUMBER('Race 3'!A29),'Race 3'!B29,"")</f>
        <v/>
      </c>
      <c r="C29" s="7" t="str">
        <f>IF(ISNUMBER('Race 3'!A29),'Race 3'!C29&amp;" "&amp;'Race 3'!D29,"")</f>
        <v/>
      </c>
      <c r="D29" s="7" t="str">
        <f>IF(ISNUMBER('Race 3'!A29),'Race 3'!G29,"")</f>
        <v/>
      </c>
      <c r="E29" s="7" t="str">
        <f>IF(ISNUMBER('Race 3'!A29),'Race 3'!I29,"")</f>
        <v/>
      </c>
      <c r="F29" s="7" t="str">
        <f>IF(ISNUMBER('Race 3'!A29),'Race 3'!H29,"")</f>
        <v/>
      </c>
      <c r="G29" s="13" t="str">
        <f>IF(ISNUMBER('Race 3'!A29),'Race 3'!O29/60,"")</f>
        <v/>
      </c>
      <c r="H29" s="19" t="str">
        <f>IF(A29="","",IF(E29="Men",VLOOKUP(F29,'Time trial standards'!A$3:D$82,4,FALSE),VLOOKUP(F29,'Time trial standards'!A$3:E$82,5,FALSE)))</f>
        <v/>
      </c>
      <c r="I29" s="15" t="str">
        <f t="shared" si="1"/>
        <v/>
      </c>
      <c r="J29" s="15" t="str">
        <f t="shared" si="2"/>
        <v/>
      </c>
      <c r="K29" s="20" t="str">
        <f t="shared" si="3"/>
        <v/>
      </c>
      <c r="L29" s="7" t="str">
        <f t="shared" si="0"/>
        <v/>
      </c>
    </row>
    <row r="30" spans="1:12" x14ac:dyDescent="0.15">
      <c r="A30" s="8" t="str">
        <f>IF(ISNUMBER('Race 3'!A30),'Race 3'!A30,"")</f>
        <v/>
      </c>
      <c r="B30" s="18" t="str">
        <f>IF(ISNUMBER('Race 3'!A30),'Race 3'!B30,"")</f>
        <v/>
      </c>
      <c r="C30" s="7" t="str">
        <f>IF(ISNUMBER('Race 3'!A30),'Race 3'!C30&amp;" "&amp;'Race 3'!D30,"")</f>
        <v/>
      </c>
      <c r="D30" s="7" t="str">
        <f>IF(ISNUMBER('Race 3'!A30),'Race 3'!G30,"")</f>
        <v/>
      </c>
      <c r="E30" s="7" t="str">
        <f>IF(ISNUMBER('Race 3'!A30),'Race 3'!I30,"")</f>
        <v/>
      </c>
      <c r="F30" s="7" t="str">
        <f>IF(ISNUMBER('Race 3'!A30),'Race 3'!H30,"")</f>
        <v/>
      </c>
      <c r="G30" s="13" t="str">
        <f>IF(ISNUMBER('Race 3'!A30),'Race 3'!O30/60,"")</f>
        <v/>
      </c>
      <c r="H30" s="19" t="str">
        <f>IF(A30="","",IF(E30="Men",VLOOKUP(F30,'Time trial standards'!A$3:D$82,4,FALSE),VLOOKUP(F30,'Time trial standards'!A$3:E$82,5,FALSE)))</f>
        <v/>
      </c>
      <c r="I30" s="15" t="str">
        <f t="shared" si="1"/>
        <v/>
      </c>
      <c r="J30" s="15" t="str">
        <f t="shared" si="2"/>
        <v/>
      </c>
      <c r="K30" s="20" t="str">
        <f t="shared" si="3"/>
        <v/>
      </c>
      <c r="L30" s="7" t="str">
        <f t="shared" si="0"/>
        <v/>
      </c>
    </row>
    <row r="31" spans="1:12" x14ac:dyDescent="0.15">
      <c r="A31" s="8" t="str">
        <f>IF(ISNUMBER('Race 3'!A31),'Race 3'!A31,"")</f>
        <v/>
      </c>
      <c r="B31" s="18" t="str">
        <f>IF(ISNUMBER('Race 3'!A31),'Race 3'!B31,"")</f>
        <v/>
      </c>
      <c r="C31" s="7" t="str">
        <f>IF(ISNUMBER('Race 3'!A31),'Race 3'!C31&amp;" "&amp;'Race 3'!D31,"")</f>
        <v/>
      </c>
      <c r="D31" s="7" t="str">
        <f>IF(ISNUMBER('Race 3'!A31),'Race 3'!G31,"")</f>
        <v/>
      </c>
      <c r="E31" s="7" t="str">
        <f>IF(ISNUMBER('Race 3'!A31),'Race 3'!I31,"")</f>
        <v/>
      </c>
      <c r="F31" s="7" t="str">
        <f>IF(ISNUMBER('Race 3'!A31),'Race 3'!H31,"")</f>
        <v/>
      </c>
      <c r="G31" s="13" t="str">
        <f>IF(ISNUMBER('Race 3'!A31),'Race 3'!O31/60,"")</f>
        <v/>
      </c>
      <c r="H31" s="19" t="str">
        <f>IF(A31="","",IF(E31="Men",VLOOKUP(F31,'Time trial standards'!A$3:D$82,4,FALSE),VLOOKUP(F31,'Time trial standards'!A$3:E$82,5,FALSE)))</f>
        <v/>
      </c>
      <c r="I31" s="15" t="str">
        <f t="shared" si="1"/>
        <v/>
      </c>
      <c r="J31" s="15" t="str">
        <f t="shared" si="2"/>
        <v/>
      </c>
      <c r="K31" s="20" t="str">
        <f t="shared" si="3"/>
        <v/>
      </c>
      <c r="L31" s="7" t="str">
        <f t="shared" si="0"/>
        <v/>
      </c>
    </row>
    <row r="32" spans="1:12" x14ac:dyDescent="0.15">
      <c r="A32" s="8" t="str">
        <f>IF(ISNUMBER('Race 3'!A32),'Race 3'!A32,"")</f>
        <v/>
      </c>
      <c r="B32" s="18" t="str">
        <f>IF(ISNUMBER('Race 3'!A32),'Race 3'!B32,"")</f>
        <v/>
      </c>
      <c r="C32" s="7" t="str">
        <f>IF(ISNUMBER('Race 3'!A32),'Race 3'!C32&amp;" "&amp;'Race 3'!D32,"")</f>
        <v/>
      </c>
      <c r="D32" s="7" t="str">
        <f>IF(ISNUMBER('Race 3'!A32),'Race 3'!G32,"")</f>
        <v/>
      </c>
      <c r="E32" s="7" t="str">
        <f>IF(ISNUMBER('Race 3'!A32),'Race 3'!I32,"")</f>
        <v/>
      </c>
      <c r="F32" s="7" t="str">
        <f>IF(ISNUMBER('Race 3'!A32),'Race 3'!H32,"")</f>
        <v/>
      </c>
      <c r="G32" s="13" t="str">
        <f>IF(ISNUMBER('Race 3'!A32),'Race 3'!O32/60,"")</f>
        <v/>
      </c>
      <c r="H32" s="19" t="str">
        <f>IF(A32="","",IF(E32="Men",VLOOKUP(F32,'Time trial standards'!A$3:D$82,4,FALSE),VLOOKUP(F32,'Time trial standards'!A$3:E$82,5,FALSE)))</f>
        <v/>
      </c>
      <c r="I32" s="15" t="str">
        <f t="shared" si="1"/>
        <v/>
      </c>
      <c r="J32" s="15" t="str">
        <f t="shared" si="2"/>
        <v/>
      </c>
      <c r="K32" s="20" t="str">
        <f t="shared" si="3"/>
        <v/>
      </c>
      <c r="L32" s="7" t="str">
        <f t="shared" si="0"/>
        <v/>
      </c>
    </row>
    <row r="33" spans="1:12" x14ac:dyDescent="0.15">
      <c r="A33" s="8" t="str">
        <f>IF(ISNUMBER('Race 3'!A33),'Race 3'!A33,"")</f>
        <v/>
      </c>
      <c r="B33" s="18" t="str">
        <f>IF(ISNUMBER('Race 3'!A33),'Race 3'!B33,"")</f>
        <v/>
      </c>
      <c r="C33" s="7" t="str">
        <f>IF(ISNUMBER('Race 3'!A33),'Race 3'!C33&amp;" "&amp;'Race 3'!D33,"")</f>
        <v/>
      </c>
      <c r="D33" s="7" t="str">
        <f>IF(ISNUMBER('Race 3'!A33),'Race 3'!G33,"")</f>
        <v/>
      </c>
      <c r="E33" s="7" t="str">
        <f>IF(ISNUMBER('Race 3'!A33),'Race 3'!I33,"")</f>
        <v/>
      </c>
      <c r="F33" s="7" t="str">
        <f>IF(ISNUMBER('Race 3'!A33),'Race 3'!H33,"")</f>
        <v/>
      </c>
      <c r="G33" s="13" t="str">
        <f>IF(ISNUMBER('Race 3'!A33),'Race 3'!O33/60,"")</f>
        <v/>
      </c>
      <c r="H33" s="19" t="str">
        <f>IF(A33="","",IF(E33="Men",VLOOKUP(F33,'Time trial standards'!A$3:D$82,4,FALSE),VLOOKUP(F33,'Time trial standards'!A$3:E$82,5,FALSE)))</f>
        <v/>
      </c>
      <c r="I33" s="15" t="str">
        <f t="shared" si="1"/>
        <v/>
      </c>
      <c r="J33" s="15" t="str">
        <f t="shared" si="2"/>
        <v/>
      </c>
      <c r="K33" s="20" t="str">
        <f t="shared" si="3"/>
        <v/>
      </c>
      <c r="L33" s="7" t="str">
        <f t="shared" si="0"/>
        <v/>
      </c>
    </row>
    <row r="34" spans="1:12" x14ac:dyDescent="0.15">
      <c r="A34" s="8" t="str">
        <f>IF(ISNUMBER('Race 3'!A34),'Race 3'!A34,"")</f>
        <v/>
      </c>
      <c r="B34" s="18" t="str">
        <f>IF(ISNUMBER('Race 3'!A34),'Race 3'!B34,"")</f>
        <v/>
      </c>
      <c r="C34" s="7" t="str">
        <f>IF(ISNUMBER('Race 3'!A34),'Race 3'!C34&amp;" "&amp;'Race 3'!D34,"")</f>
        <v/>
      </c>
      <c r="D34" s="7" t="str">
        <f>IF(ISNUMBER('Race 3'!A34),'Race 3'!G34,"")</f>
        <v/>
      </c>
      <c r="E34" s="7" t="str">
        <f>IF(ISNUMBER('Race 3'!A34),'Race 3'!I34,"")</f>
        <v/>
      </c>
      <c r="F34" s="7" t="str">
        <f>IF(ISNUMBER('Race 3'!A34),'Race 3'!H34,"")</f>
        <v/>
      </c>
      <c r="G34" s="13" t="str">
        <f>IF(ISNUMBER('Race 3'!A34),'Race 3'!O34/60,"")</f>
        <v/>
      </c>
      <c r="H34" s="19" t="str">
        <f>IF(A34="","",IF(E34="Men",VLOOKUP(F34,'Time trial standards'!A$3:D$82,4,FALSE),VLOOKUP(F34,'Time trial standards'!A$3:E$82,5,FALSE)))</f>
        <v/>
      </c>
      <c r="I34" s="15" t="str">
        <f t="shared" si="1"/>
        <v/>
      </c>
      <c r="J34" s="15" t="str">
        <f t="shared" si="2"/>
        <v/>
      </c>
      <c r="K34" s="20" t="str">
        <f t="shared" si="3"/>
        <v/>
      </c>
      <c r="L34" s="7" t="str">
        <f t="shared" ref="L34:L65" si="4">IF(K34="","",RANK(K34,K$2:K$100,1))</f>
        <v/>
      </c>
    </row>
    <row r="35" spans="1:12" x14ac:dyDescent="0.15">
      <c r="A35" s="8" t="str">
        <f>IF(ISNUMBER('Race 3'!A35),'Race 3'!A35,"")</f>
        <v/>
      </c>
      <c r="B35" s="18" t="str">
        <f>IF(ISNUMBER('Race 3'!A35),'Race 3'!B35,"")</f>
        <v/>
      </c>
      <c r="C35" s="7" t="str">
        <f>IF(ISNUMBER('Race 3'!A35),'Race 3'!C35&amp;" "&amp;'Race 3'!D35,"")</f>
        <v/>
      </c>
      <c r="D35" s="7" t="str">
        <f>IF(ISNUMBER('Race 3'!A35),'Race 3'!G35,"")</f>
        <v/>
      </c>
      <c r="E35" s="7" t="str">
        <f>IF(ISNUMBER('Race 3'!A35),'Race 3'!I35,"")</f>
        <v/>
      </c>
      <c r="F35" s="7" t="str">
        <f>IF(ISNUMBER('Race 3'!A35),'Race 3'!H35,"")</f>
        <v/>
      </c>
      <c r="G35" s="13" t="str">
        <f>IF(ISNUMBER('Race 3'!A35),'Race 3'!O35/60,"")</f>
        <v/>
      </c>
      <c r="H35" s="19" t="str">
        <f>IF(A35="","",IF(E35="Men",VLOOKUP(F35,'Time trial standards'!A$3:D$82,4,FALSE),VLOOKUP(F35,'Time trial standards'!A$3:E$82,5,FALSE)))</f>
        <v/>
      </c>
      <c r="I35" s="15" t="str">
        <f t="shared" si="1"/>
        <v/>
      </c>
      <c r="J35" s="15" t="str">
        <f t="shared" si="2"/>
        <v/>
      </c>
      <c r="K35" s="20" t="str">
        <f t="shared" si="3"/>
        <v/>
      </c>
      <c r="L35" s="7" t="str">
        <f t="shared" si="4"/>
        <v/>
      </c>
    </row>
    <row r="36" spans="1:12" x14ac:dyDescent="0.15">
      <c r="A36" s="8" t="str">
        <f>IF(ISNUMBER('Race 3'!A36),'Race 3'!A36,"")</f>
        <v/>
      </c>
      <c r="B36" s="18" t="str">
        <f>IF(ISNUMBER('Race 3'!A36),'Race 3'!B36,"")</f>
        <v/>
      </c>
      <c r="C36" s="7" t="str">
        <f>IF(ISNUMBER('Race 3'!A36),'Race 3'!C36&amp;" "&amp;'Race 3'!D36,"")</f>
        <v/>
      </c>
      <c r="D36" s="7" t="str">
        <f>IF(ISNUMBER('Race 3'!A36),'Race 3'!G36,"")</f>
        <v/>
      </c>
      <c r="E36" s="7" t="str">
        <f>IF(ISNUMBER('Race 3'!A36),'Race 3'!I36,"")</f>
        <v/>
      </c>
      <c r="F36" s="7" t="str">
        <f>IF(ISNUMBER('Race 3'!A36),'Race 3'!H36,"")</f>
        <v/>
      </c>
      <c r="G36" s="13" t="str">
        <f>IF(ISNUMBER('Race 3'!A36),'Race 3'!O36/60,"")</f>
        <v/>
      </c>
      <c r="H36" s="19" t="str">
        <f>IF(A36="","",IF(E36="Men",VLOOKUP(F36,'Time trial standards'!A$3:D$82,4,FALSE),VLOOKUP(F36,'Time trial standards'!A$3:E$82,5,FALSE)))</f>
        <v/>
      </c>
      <c r="I36" s="15" t="str">
        <f t="shared" si="1"/>
        <v/>
      </c>
      <c r="J36" s="15" t="str">
        <f t="shared" si="2"/>
        <v/>
      </c>
      <c r="K36" s="20" t="str">
        <f t="shared" si="3"/>
        <v/>
      </c>
      <c r="L36" s="7" t="str">
        <f t="shared" si="4"/>
        <v/>
      </c>
    </row>
    <row r="37" spans="1:12" x14ac:dyDescent="0.15">
      <c r="A37" s="8" t="str">
        <f>IF(ISNUMBER('Race 3'!A37),'Race 3'!A37,"")</f>
        <v/>
      </c>
      <c r="B37" s="18" t="str">
        <f>IF(ISNUMBER('Race 3'!A37),'Race 3'!B37,"")</f>
        <v/>
      </c>
      <c r="C37" s="7" t="str">
        <f>IF(ISNUMBER('Race 3'!A37),'Race 3'!C37&amp;" "&amp;'Race 3'!D37,"")</f>
        <v/>
      </c>
      <c r="D37" s="7" t="str">
        <f>IF(ISNUMBER('Race 3'!A37),'Race 3'!G37,"")</f>
        <v/>
      </c>
      <c r="E37" s="7" t="str">
        <f>IF(ISNUMBER('Race 3'!A37),'Race 3'!I37,"")</f>
        <v/>
      </c>
      <c r="F37" s="7" t="str">
        <f>IF(ISNUMBER('Race 3'!A37),'Race 3'!H37,"")</f>
        <v/>
      </c>
      <c r="G37" s="13" t="str">
        <f>IF(ISNUMBER('Race 3'!A37),'Race 3'!O37/60,"")</f>
        <v/>
      </c>
      <c r="H37" s="19" t="str">
        <f>IF(A37="","",IF(E37="Men",VLOOKUP(F37,'Time trial standards'!A$3:D$82,4,FALSE),VLOOKUP(F37,'Time trial standards'!A$3:E$82,5,FALSE)))</f>
        <v/>
      </c>
      <c r="I37" s="15" t="str">
        <f t="shared" si="1"/>
        <v/>
      </c>
      <c r="J37" s="15" t="str">
        <f t="shared" si="2"/>
        <v/>
      </c>
      <c r="K37" s="20" t="str">
        <f t="shared" si="3"/>
        <v/>
      </c>
      <c r="L37" s="7" t="str">
        <f t="shared" si="4"/>
        <v/>
      </c>
    </row>
    <row r="38" spans="1:12" x14ac:dyDescent="0.15">
      <c r="A38" s="8" t="str">
        <f>IF(ISNUMBER('Race 3'!A38),'Race 3'!A38,"")</f>
        <v/>
      </c>
      <c r="B38" s="18" t="str">
        <f>IF(ISNUMBER('Race 3'!A38),'Race 3'!B38,"")</f>
        <v/>
      </c>
      <c r="C38" s="7" t="str">
        <f>IF(ISNUMBER('Race 3'!A38),'Race 3'!C38&amp;" "&amp;'Race 3'!D38,"")</f>
        <v/>
      </c>
      <c r="D38" s="7" t="str">
        <f>IF(ISNUMBER('Race 3'!A38),'Race 3'!G38,"")</f>
        <v/>
      </c>
      <c r="E38" s="7" t="str">
        <f>IF(ISNUMBER('Race 3'!A38),'Race 3'!I38,"")</f>
        <v/>
      </c>
      <c r="F38" s="7" t="str">
        <f>IF(ISNUMBER('Race 3'!A38),'Race 3'!H38,"")</f>
        <v/>
      </c>
      <c r="G38" s="13" t="str">
        <f>IF(ISNUMBER('Race 3'!A38),'Race 3'!O38/60,"")</f>
        <v/>
      </c>
      <c r="H38" s="19" t="str">
        <f>IF(A38="","",IF(E38="Men",VLOOKUP(F38,'Time trial standards'!A$3:D$82,4,FALSE),VLOOKUP(F38,'Time trial standards'!A$3:E$82,5,FALSE)))</f>
        <v/>
      </c>
      <c r="I38" s="15" t="str">
        <f t="shared" si="1"/>
        <v/>
      </c>
      <c r="J38" s="15" t="str">
        <f t="shared" si="2"/>
        <v/>
      </c>
      <c r="K38" s="20" t="str">
        <f t="shared" si="3"/>
        <v/>
      </c>
      <c r="L38" s="7" t="str">
        <f t="shared" si="4"/>
        <v/>
      </c>
    </row>
    <row r="39" spans="1:12" x14ac:dyDescent="0.15">
      <c r="A39" s="8" t="str">
        <f>IF(ISNUMBER('Race 3'!A39),'Race 3'!A39,"")</f>
        <v/>
      </c>
      <c r="B39" s="18" t="str">
        <f>IF(ISNUMBER('Race 3'!A39),'Race 3'!B39,"")</f>
        <v/>
      </c>
      <c r="C39" s="7" t="str">
        <f>IF(ISNUMBER('Race 3'!A39),'Race 3'!C39&amp;" "&amp;'Race 3'!D39,"")</f>
        <v/>
      </c>
      <c r="D39" s="7" t="str">
        <f>IF(ISNUMBER('Race 3'!A39),'Race 3'!G39,"")</f>
        <v/>
      </c>
      <c r="E39" s="7" t="str">
        <f>IF(ISNUMBER('Race 3'!A39),'Race 3'!I39,"")</f>
        <v/>
      </c>
      <c r="F39" s="7" t="str">
        <f>IF(ISNUMBER('Race 3'!A39),'Race 3'!H39,"")</f>
        <v/>
      </c>
      <c r="G39" s="13" t="str">
        <f>IF(ISNUMBER('Race 3'!A39),'Race 3'!O39/60,"")</f>
        <v/>
      </c>
      <c r="H39" s="19" t="str">
        <f>IF(A39="","",IF(E39="Men",VLOOKUP(F39,'Time trial standards'!A$3:D$82,4,FALSE),VLOOKUP(F39,'Time trial standards'!A$3:E$82,5,FALSE)))</f>
        <v/>
      </c>
      <c r="I39" s="15" t="str">
        <f t="shared" si="1"/>
        <v/>
      </c>
      <c r="J39" s="15" t="str">
        <f t="shared" si="2"/>
        <v/>
      </c>
      <c r="K39" s="20" t="str">
        <f t="shared" si="3"/>
        <v/>
      </c>
      <c r="L39" s="7" t="str">
        <f t="shared" si="4"/>
        <v/>
      </c>
    </row>
    <row r="40" spans="1:12" x14ac:dyDescent="0.15">
      <c r="A40" s="8" t="str">
        <f>IF(ISNUMBER('Race 3'!A40),'Race 3'!A40,"")</f>
        <v/>
      </c>
      <c r="B40" s="18" t="str">
        <f>IF(ISNUMBER('Race 3'!A40),'Race 3'!B40,"")</f>
        <v/>
      </c>
      <c r="C40" s="7" t="str">
        <f>IF(ISNUMBER('Race 3'!A40),'Race 3'!C40&amp;" "&amp;'Race 3'!D40,"")</f>
        <v/>
      </c>
      <c r="D40" s="7" t="str">
        <f>IF(ISNUMBER('Race 3'!A40),'Race 3'!G40,"")</f>
        <v/>
      </c>
      <c r="E40" s="7" t="str">
        <f>IF(ISNUMBER('Race 3'!A40),'Race 3'!I40,"")</f>
        <v/>
      </c>
      <c r="F40" s="7" t="str">
        <f>IF(ISNUMBER('Race 3'!A40),'Race 3'!H40,"")</f>
        <v/>
      </c>
      <c r="G40" s="13" t="str">
        <f>IF(ISNUMBER('Race 3'!A40),'Race 3'!O40/60,"")</f>
        <v/>
      </c>
      <c r="H40" s="19" t="str">
        <f>IF(A40="","",IF(E40="Men",VLOOKUP(F40,'Time trial standards'!A$3:D$82,4,FALSE),VLOOKUP(F40,'Time trial standards'!A$3:E$82,5,FALSE)))</f>
        <v/>
      </c>
      <c r="I40" s="15" t="str">
        <f t="shared" si="1"/>
        <v/>
      </c>
      <c r="J40" s="15" t="str">
        <f t="shared" si="2"/>
        <v/>
      </c>
      <c r="K40" s="20" t="str">
        <f t="shared" si="3"/>
        <v/>
      </c>
      <c r="L40" s="7" t="str">
        <f t="shared" si="4"/>
        <v/>
      </c>
    </row>
    <row r="41" spans="1:12" x14ac:dyDescent="0.15">
      <c r="A41" s="8" t="str">
        <f>IF(ISNUMBER('Race 3'!A41),'Race 3'!A41,"")</f>
        <v/>
      </c>
      <c r="B41" s="18" t="str">
        <f>IF(ISNUMBER('Race 3'!A41),'Race 3'!B41,"")</f>
        <v/>
      </c>
      <c r="C41" s="7" t="str">
        <f>IF(ISNUMBER('Race 3'!A41),'Race 3'!C41&amp;" "&amp;'Race 3'!D41,"")</f>
        <v/>
      </c>
      <c r="D41" s="7" t="str">
        <f>IF(ISNUMBER('Race 3'!A41),'Race 3'!G41,"")</f>
        <v/>
      </c>
      <c r="E41" s="7" t="str">
        <f>IF(ISNUMBER('Race 3'!A41),'Race 3'!I41,"")</f>
        <v/>
      </c>
      <c r="F41" s="7" t="str">
        <f>IF(ISNUMBER('Race 3'!A41),'Race 3'!H41,"")</f>
        <v/>
      </c>
      <c r="G41" s="13" t="str">
        <f>IF(ISNUMBER('Race 3'!A41),'Race 3'!O41/60,"")</f>
        <v/>
      </c>
      <c r="H41" s="19" t="str">
        <f>IF(A41="","",IF(E41="Men",VLOOKUP(F41,'Time trial standards'!A$3:D$82,4,FALSE),VLOOKUP(F41,'Time trial standards'!A$3:E$82,5,FALSE)))</f>
        <v/>
      </c>
      <c r="I41" s="15" t="str">
        <f t="shared" si="1"/>
        <v/>
      </c>
      <c r="J41" s="15" t="str">
        <f t="shared" si="2"/>
        <v/>
      </c>
      <c r="K41" s="20" t="str">
        <f t="shared" si="3"/>
        <v/>
      </c>
      <c r="L41" s="7" t="str">
        <f t="shared" si="4"/>
        <v/>
      </c>
    </row>
    <row r="42" spans="1:12" x14ac:dyDescent="0.15">
      <c r="A42" s="8" t="str">
        <f>IF(ISNUMBER('Race 3'!A42),'Race 3'!A42,"")</f>
        <v/>
      </c>
      <c r="B42" s="18" t="str">
        <f>IF(ISNUMBER('Race 3'!A42),'Race 3'!B42,"")</f>
        <v/>
      </c>
      <c r="C42" s="7" t="str">
        <f>IF(ISNUMBER('Race 3'!A42),'Race 3'!C42&amp;" "&amp;'Race 3'!D42,"")</f>
        <v/>
      </c>
      <c r="D42" s="7" t="str">
        <f>IF(ISNUMBER('Race 3'!A42),'Race 3'!G42,"")</f>
        <v/>
      </c>
      <c r="E42" s="7" t="str">
        <f>IF(ISNUMBER('Race 3'!A42),'Race 3'!I42,"")</f>
        <v/>
      </c>
      <c r="F42" s="7" t="str">
        <f>IF(ISNUMBER('Race 3'!A42),'Race 3'!H42,"")</f>
        <v/>
      </c>
      <c r="G42" s="13" t="str">
        <f>IF(ISNUMBER('Race 3'!A42),'Race 3'!O42/60,"")</f>
        <v/>
      </c>
      <c r="H42" s="19" t="str">
        <f>IF(A42="","",IF(E42="Men",VLOOKUP(F42,'Time trial standards'!A$3:D$82,4,FALSE),VLOOKUP(F42,'Time trial standards'!A$3:E$82,5,FALSE)))</f>
        <v/>
      </c>
      <c r="I42" s="15" t="str">
        <f t="shared" si="1"/>
        <v/>
      </c>
      <c r="J42" s="15" t="str">
        <f t="shared" si="2"/>
        <v/>
      </c>
      <c r="K42" s="20" t="str">
        <f t="shared" si="3"/>
        <v/>
      </c>
      <c r="L42" s="7" t="str">
        <f t="shared" si="4"/>
        <v/>
      </c>
    </row>
    <row r="43" spans="1:12" x14ac:dyDescent="0.15">
      <c r="A43" s="8" t="str">
        <f>IF(ISNUMBER('Race 3'!A43),'Race 3'!A43,"")</f>
        <v/>
      </c>
      <c r="B43" s="18" t="str">
        <f>IF(ISNUMBER('Race 3'!A43),'Race 3'!B43,"")</f>
        <v/>
      </c>
      <c r="C43" s="7" t="str">
        <f>IF(ISNUMBER('Race 3'!A43),'Race 3'!C43&amp;" "&amp;'Race 3'!D43,"")</f>
        <v/>
      </c>
      <c r="D43" s="7" t="str">
        <f>IF(ISNUMBER('Race 3'!A43),'Race 3'!G43,"")</f>
        <v/>
      </c>
      <c r="E43" s="7" t="str">
        <f>IF(ISNUMBER('Race 3'!A43),'Race 3'!I43,"")</f>
        <v/>
      </c>
      <c r="F43" s="7" t="str">
        <f>IF(ISNUMBER('Race 3'!A43),'Race 3'!H43,"")</f>
        <v/>
      </c>
      <c r="G43" s="13" t="str">
        <f>IF(ISNUMBER('Race 3'!A43),'Race 3'!O43/60,"")</f>
        <v/>
      </c>
      <c r="H43" s="19" t="str">
        <f>IF(A43="","",IF(E43="Men",VLOOKUP(F43,'Time trial standards'!A$3:D$82,4,FALSE),VLOOKUP(F43,'Time trial standards'!A$3:E$82,5,FALSE)))</f>
        <v/>
      </c>
      <c r="I43" s="15" t="str">
        <f t="shared" si="1"/>
        <v/>
      </c>
      <c r="J43" s="15" t="str">
        <f t="shared" si="2"/>
        <v/>
      </c>
      <c r="K43" s="20" t="str">
        <f t="shared" si="3"/>
        <v/>
      </c>
      <c r="L43" s="7" t="str">
        <f t="shared" si="4"/>
        <v/>
      </c>
    </row>
    <row r="44" spans="1:12" x14ac:dyDescent="0.15">
      <c r="A44" s="8" t="str">
        <f>IF(ISNUMBER('Race 3'!A44),'Race 3'!A44,"")</f>
        <v/>
      </c>
      <c r="B44" s="18" t="str">
        <f>IF(ISNUMBER('Race 3'!A44),'Race 3'!B44,"")</f>
        <v/>
      </c>
      <c r="C44" s="7" t="str">
        <f>IF(ISNUMBER('Race 3'!A44),'Race 3'!C44&amp;" "&amp;'Race 3'!D44,"")</f>
        <v/>
      </c>
      <c r="D44" s="7" t="str">
        <f>IF(ISNUMBER('Race 3'!A44),'Race 3'!G44,"")</f>
        <v/>
      </c>
      <c r="E44" s="7" t="str">
        <f>IF(ISNUMBER('Race 3'!A44),'Race 3'!I44,"")</f>
        <v/>
      </c>
      <c r="F44" s="7" t="str">
        <f>IF(ISNUMBER('Race 3'!A44),'Race 3'!H44,"")</f>
        <v/>
      </c>
      <c r="G44" s="13" t="str">
        <f>IF(ISNUMBER('Race 3'!A44),'Race 3'!O44/60,"")</f>
        <v/>
      </c>
      <c r="H44" s="19" t="str">
        <f>IF(A44="","",IF(E44="Men",VLOOKUP(F44,'Time trial standards'!A$3:D$82,4,FALSE),VLOOKUP(F44,'Time trial standards'!A$3:E$82,5,FALSE)))</f>
        <v/>
      </c>
      <c r="I44" s="15" t="str">
        <f t="shared" si="1"/>
        <v/>
      </c>
      <c r="J44" s="15" t="str">
        <f t="shared" si="2"/>
        <v/>
      </c>
      <c r="K44" s="20" t="str">
        <f t="shared" si="3"/>
        <v/>
      </c>
      <c r="L44" s="7" t="str">
        <f t="shared" si="4"/>
        <v/>
      </c>
    </row>
    <row r="45" spans="1:12" x14ac:dyDescent="0.15">
      <c r="A45" s="8" t="str">
        <f>IF(ISNUMBER('Race 3'!A45),'Race 3'!A45,"")</f>
        <v/>
      </c>
      <c r="B45" s="18" t="str">
        <f>IF(ISNUMBER('Race 3'!A45),'Race 3'!B45,"")</f>
        <v/>
      </c>
      <c r="C45" s="7" t="str">
        <f>IF(ISNUMBER('Race 3'!A45),'Race 3'!C45&amp;" "&amp;'Race 3'!D45,"")</f>
        <v/>
      </c>
      <c r="D45" s="7" t="str">
        <f>IF(ISNUMBER('Race 3'!A45),'Race 3'!G45,"")</f>
        <v/>
      </c>
      <c r="E45" s="7" t="str">
        <f>IF(ISNUMBER('Race 3'!A45),'Race 3'!I45,"")</f>
        <v/>
      </c>
      <c r="F45" s="7" t="str">
        <f>IF(ISNUMBER('Race 3'!A45),'Race 3'!H45,"")</f>
        <v/>
      </c>
      <c r="G45" s="13" t="str">
        <f>IF(ISNUMBER('Race 3'!A45),'Race 3'!O45/60,"")</f>
        <v/>
      </c>
      <c r="H45" s="19" t="str">
        <f>IF(A45="","",IF(E45="Men",VLOOKUP(F45,'Time trial standards'!A$3:D$82,4,FALSE),VLOOKUP(F45,'Time trial standards'!A$3:E$82,5,FALSE)))</f>
        <v/>
      </c>
      <c r="I45" s="15" t="str">
        <f t="shared" si="1"/>
        <v/>
      </c>
      <c r="J45" s="15" t="str">
        <f t="shared" si="2"/>
        <v/>
      </c>
      <c r="K45" s="20" t="str">
        <f t="shared" si="3"/>
        <v/>
      </c>
      <c r="L45" s="7" t="str">
        <f t="shared" si="4"/>
        <v/>
      </c>
    </row>
    <row r="46" spans="1:12" x14ac:dyDescent="0.15">
      <c r="A46" s="8" t="str">
        <f>IF(ISNUMBER('Race 3'!A46),'Race 3'!A46,"")</f>
        <v/>
      </c>
      <c r="B46" s="18" t="str">
        <f>IF(ISNUMBER('Race 3'!A46),'Race 3'!B46,"")</f>
        <v/>
      </c>
      <c r="C46" s="7" t="str">
        <f>IF(ISNUMBER('Race 3'!A46),'Race 3'!C46&amp;" "&amp;'Race 3'!D46,"")</f>
        <v/>
      </c>
      <c r="D46" s="7" t="str">
        <f>IF(ISNUMBER('Race 3'!A46),'Race 3'!G46,"")</f>
        <v/>
      </c>
      <c r="E46" s="7" t="str">
        <f>IF(ISNUMBER('Race 3'!A46),'Race 3'!I46,"")</f>
        <v/>
      </c>
      <c r="F46" s="7" t="str">
        <f>IF(ISNUMBER('Race 3'!A46),'Race 3'!H46,"")</f>
        <v/>
      </c>
      <c r="G46" s="13" t="str">
        <f>IF(ISNUMBER('Race 3'!A46),'Race 3'!O46/60,"")</f>
        <v/>
      </c>
      <c r="H46" s="19" t="str">
        <f>IF(A46="","",IF(E46="Men",VLOOKUP(F46,'Time trial standards'!A$3:D$82,4,FALSE),VLOOKUP(F46,'Time trial standards'!A$3:E$82,5,FALSE)))</f>
        <v/>
      </c>
      <c r="I46" s="15" t="str">
        <f t="shared" si="1"/>
        <v/>
      </c>
      <c r="J46" s="15" t="str">
        <f t="shared" si="2"/>
        <v/>
      </c>
      <c r="K46" s="20" t="str">
        <f t="shared" si="3"/>
        <v/>
      </c>
      <c r="L46" s="7" t="str">
        <f t="shared" si="4"/>
        <v/>
      </c>
    </row>
    <row r="47" spans="1:12" x14ac:dyDescent="0.15">
      <c r="A47" s="8" t="str">
        <f>IF(ISNUMBER('Race 3'!A47),'Race 3'!A47,"")</f>
        <v/>
      </c>
      <c r="B47" s="18" t="str">
        <f>IF(ISNUMBER('Race 3'!A47),'Race 3'!B47,"")</f>
        <v/>
      </c>
      <c r="C47" s="7" t="str">
        <f>IF(ISNUMBER('Race 3'!A47),'Race 3'!C47&amp;" "&amp;'Race 3'!D47,"")</f>
        <v/>
      </c>
      <c r="D47" s="7" t="str">
        <f>IF(ISNUMBER('Race 3'!A47),'Race 3'!G47,"")</f>
        <v/>
      </c>
      <c r="E47" s="7" t="str">
        <f>IF(ISNUMBER('Race 3'!A47),'Race 3'!I47,"")</f>
        <v/>
      </c>
      <c r="F47" s="7" t="str">
        <f>IF(ISNUMBER('Race 3'!A47),'Race 3'!H47,"")</f>
        <v/>
      </c>
      <c r="G47" s="13" t="str">
        <f>IF(ISNUMBER('Race 3'!A47),'Race 3'!O47/60,"")</f>
        <v/>
      </c>
      <c r="H47" s="19" t="str">
        <f>IF(A47="","",IF(E47="Men",VLOOKUP(F47,'Time trial standards'!A$3:D$82,4,FALSE),VLOOKUP(F47,'Time trial standards'!A$3:E$82,5,FALSE)))</f>
        <v/>
      </c>
      <c r="I47" s="15" t="str">
        <f t="shared" si="1"/>
        <v/>
      </c>
      <c r="J47" s="15" t="str">
        <f t="shared" si="2"/>
        <v/>
      </c>
      <c r="K47" s="20" t="str">
        <f t="shared" si="3"/>
        <v/>
      </c>
      <c r="L47" s="7" t="str">
        <f t="shared" si="4"/>
        <v/>
      </c>
    </row>
    <row r="48" spans="1:12" x14ac:dyDescent="0.15">
      <c r="A48" s="8" t="str">
        <f>IF(ISNUMBER('Race 3'!A48),'Race 3'!A48,"")</f>
        <v/>
      </c>
      <c r="B48" s="18" t="str">
        <f>IF(ISNUMBER('Race 3'!A48),'Race 3'!B48,"")</f>
        <v/>
      </c>
      <c r="C48" s="7" t="str">
        <f>IF(ISNUMBER('Race 3'!A48),'Race 3'!C48&amp;" "&amp;'Race 3'!D48,"")</f>
        <v/>
      </c>
      <c r="D48" s="7" t="str">
        <f>IF(ISNUMBER('Race 3'!A48),'Race 3'!G48,"")</f>
        <v/>
      </c>
      <c r="E48" s="7" t="str">
        <f>IF(ISNUMBER('Race 3'!A48),'Race 3'!I48,"")</f>
        <v/>
      </c>
      <c r="F48" s="7" t="str">
        <f>IF(ISNUMBER('Race 3'!A48),'Race 3'!H48,"")</f>
        <v/>
      </c>
      <c r="G48" s="13" t="str">
        <f>IF(ISNUMBER('Race 3'!A48),'Race 3'!O48/60,"")</f>
        <v/>
      </c>
      <c r="H48" s="19" t="str">
        <f>IF(A48="","",IF(E48="Men",VLOOKUP(F48,'Time trial standards'!A$3:D$82,4,FALSE),VLOOKUP(F48,'Time trial standards'!A$3:E$82,5,FALSE)))</f>
        <v/>
      </c>
      <c r="I48" s="15" t="str">
        <f t="shared" si="1"/>
        <v/>
      </c>
      <c r="J48" s="15" t="str">
        <f t="shared" si="2"/>
        <v/>
      </c>
      <c r="K48" s="20" t="str">
        <f t="shared" si="3"/>
        <v/>
      </c>
      <c r="L48" s="7" t="str">
        <f t="shared" si="4"/>
        <v/>
      </c>
    </row>
    <row r="49" spans="1:12" x14ac:dyDescent="0.15">
      <c r="A49" s="8" t="str">
        <f>IF(ISNUMBER('Race 3'!A49),'Race 3'!A49,"")</f>
        <v/>
      </c>
      <c r="B49" s="18" t="str">
        <f>IF(ISNUMBER('Race 3'!A49),'Race 3'!B49,"")</f>
        <v/>
      </c>
      <c r="C49" s="7" t="str">
        <f>IF(ISNUMBER('Race 3'!A49),'Race 3'!C49&amp;" "&amp;'Race 3'!D49,"")</f>
        <v/>
      </c>
      <c r="D49" s="7" t="str">
        <f>IF(ISNUMBER('Race 3'!A49),'Race 3'!G49,"")</f>
        <v/>
      </c>
      <c r="E49" s="7" t="str">
        <f>IF(ISNUMBER('Race 3'!A49),'Race 3'!I49,"")</f>
        <v/>
      </c>
      <c r="F49" s="7" t="str">
        <f>IF(ISNUMBER('Race 3'!A49),'Race 3'!H49,"")</f>
        <v/>
      </c>
      <c r="G49" s="13" t="str">
        <f>IF(ISNUMBER('Race 3'!A49),'Race 3'!O49/60,"")</f>
        <v/>
      </c>
      <c r="H49" s="19" t="str">
        <f>IF(A49="","",IF(E49="Men",VLOOKUP(F49,'Time trial standards'!A$3:D$82,4,FALSE),VLOOKUP(F49,'Time trial standards'!A$3:E$82,5,FALSE)))</f>
        <v/>
      </c>
      <c r="I49" s="15" t="str">
        <f t="shared" si="1"/>
        <v/>
      </c>
      <c r="J49" s="15" t="str">
        <f t="shared" si="2"/>
        <v/>
      </c>
      <c r="K49" s="20" t="str">
        <f t="shared" si="3"/>
        <v/>
      </c>
      <c r="L49" s="7" t="str">
        <f t="shared" si="4"/>
        <v/>
      </c>
    </row>
    <row r="50" spans="1:12" x14ac:dyDescent="0.15">
      <c r="A50" s="8" t="str">
        <f>IF(ISNUMBER('Race 3'!A50),'Race 3'!A50,"")</f>
        <v/>
      </c>
      <c r="B50" s="18" t="str">
        <f>IF(ISNUMBER('Race 3'!A50),'Race 3'!B50,"")</f>
        <v/>
      </c>
      <c r="C50" s="7" t="str">
        <f>IF(ISNUMBER('Race 3'!A50),'Race 3'!C50&amp;" "&amp;'Race 3'!D50,"")</f>
        <v/>
      </c>
      <c r="D50" s="7" t="str">
        <f>IF(ISNUMBER('Race 3'!A50),'Race 3'!G50,"")</f>
        <v/>
      </c>
      <c r="E50" s="7" t="str">
        <f>IF(ISNUMBER('Race 3'!A50),'Race 3'!I50,"")</f>
        <v/>
      </c>
      <c r="F50" s="7" t="str">
        <f>IF(ISNUMBER('Race 3'!A50),'Race 3'!H50,"")</f>
        <v/>
      </c>
      <c r="G50" s="13" t="str">
        <f>IF(ISNUMBER('Race 3'!A50),'Race 3'!O50/60,"")</f>
        <v/>
      </c>
      <c r="H50" s="19" t="str">
        <f>IF(A50="","",IF(E50="Men",VLOOKUP(F50,'Time trial standards'!A$3:D$82,4,FALSE),VLOOKUP(F50,'Time trial standards'!A$3:E$82,5,FALSE)))</f>
        <v/>
      </c>
      <c r="I50" s="15" t="str">
        <f t="shared" si="1"/>
        <v/>
      </c>
      <c r="J50" s="15" t="str">
        <f t="shared" si="2"/>
        <v/>
      </c>
      <c r="K50" s="20" t="str">
        <f t="shared" si="3"/>
        <v/>
      </c>
      <c r="L50" s="7" t="str">
        <f t="shared" si="4"/>
        <v/>
      </c>
    </row>
    <row r="51" spans="1:12" x14ac:dyDescent="0.15">
      <c r="A51" s="8" t="str">
        <f>IF(ISNUMBER('Race 3'!A51),'Race 3'!A51,"")</f>
        <v/>
      </c>
      <c r="B51" s="18" t="str">
        <f>IF(ISNUMBER('Race 3'!A51),'Race 3'!B51,"")</f>
        <v/>
      </c>
      <c r="C51" s="7" t="str">
        <f>IF(ISNUMBER('Race 3'!A51),'Race 3'!C51&amp;" "&amp;'Race 3'!D51,"")</f>
        <v/>
      </c>
      <c r="D51" s="7" t="str">
        <f>IF(ISNUMBER('Race 3'!A51),'Race 3'!G51,"")</f>
        <v/>
      </c>
      <c r="E51" s="7" t="str">
        <f>IF(ISNUMBER('Race 3'!A51),'Race 3'!I51,"")</f>
        <v/>
      </c>
      <c r="F51" s="7" t="str">
        <f>IF(ISNUMBER('Race 3'!A51),'Race 3'!H51,"")</f>
        <v/>
      </c>
      <c r="G51" s="13" t="str">
        <f>IF(ISNUMBER('Race 3'!A51),'Race 3'!O51/60,"")</f>
        <v/>
      </c>
      <c r="H51" s="19" t="str">
        <f>IF(A51="","",IF(E51="Men",VLOOKUP(F51,'Time trial standards'!A$3:D$82,4,FALSE),VLOOKUP(F51,'Time trial standards'!A$3:E$82,5,FALSE)))</f>
        <v/>
      </c>
      <c r="I51" s="15" t="str">
        <f t="shared" si="1"/>
        <v/>
      </c>
      <c r="J51" s="15" t="str">
        <f t="shared" si="2"/>
        <v/>
      </c>
      <c r="K51" s="20" t="str">
        <f t="shared" si="3"/>
        <v/>
      </c>
      <c r="L51" s="7" t="str">
        <f t="shared" si="4"/>
        <v/>
      </c>
    </row>
    <row r="52" spans="1:12" x14ac:dyDescent="0.15">
      <c r="A52" s="8" t="str">
        <f>IF(ISNUMBER('Race 3'!A52),'Race 3'!A52,"")</f>
        <v/>
      </c>
      <c r="B52" s="18" t="str">
        <f>IF(ISNUMBER('Race 3'!A52),'Race 3'!B52,"")</f>
        <v/>
      </c>
      <c r="C52" s="7" t="str">
        <f>IF(ISNUMBER('Race 3'!A52),'Race 3'!C52&amp;" "&amp;'Race 3'!D52,"")</f>
        <v/>
      </c>
      <c r="D52" s="7" t="str">
        <f>IF(ISNUMBER('Race 3'!A52),'Race 3'!G52,"")</f>
        <v/>
      </c>
      <c r="E52" s="7" t="str">
        <f>IF(ISNUMBER('Race 3'!A52),'Race 3'!I52,"")</f>
        <v/>
      </c>
      <c r="F52" s="7" t="str">
        <f>IF(ISNUMBER('Race 3'!A52),'Race 3'!H52,"")</f>
        <v/>
      </c>
      <c r="G52" s="13" t="str">
        <f>IF(ISNUMBER('Race 3'!A52),'Race 3'!O52/60,"")</f>
        <v/>
      </c>
      <c r="H52" s="19" t="str">
        <f>IF(A52="","",IF(E52="Men",VLOOKUP(F52,'Time trial standards'!A$3:D$82,4,FALSE),VLOOKUP(F52,'Time trial standards'!A$3:E$82,5,FALSE)))</f>
        <v/>
      </c>
      <c r="I52" s="15" t="str">
        <f t="shared" si="1"/>
        <v/>
      </c>
      <c r="J52" s="15" t="str">
        <f t="shared" si="2"/>
        <v/>
      </c>
      <c r="K52" s="20" t="str">
        <f t="shared" si="3"/>
        <v/>
      </c>
      <c r="L52" s="7" t="str">
        <f t="shared" si="4"/>
        <v/>
      </c>
    </row>
    <row r="53" spans="1:12" x14ac:dyDescent="0.15">
      <c r="A53" s="8" t="str">
        <f>IF(ISNUMBER('Race 3'!A53),'Race 3'!A53,"")</f>
        <v/>
      </c>
      <c r="B53" s="18" t="str">
        <f>IF(ISNUMBER('Race 3'!A53),'Race 3'!B53,"")</f>
        <v/>
      </c>
      <c r="C53" s="7" t="str">
        <f>IF(ISNUMBER('Race 3'!A53),'Race 3'!C53&amp;" "&amp;'Race 3'!D53,"")</f>
        <v/>
      </c>
      <c r="D53" s="7" t="str">
        <f>IF(ISNUMBER('Race 3'!A53),'Race 3'!G53,"")</f>
        <v/>
      </c>
      <c r="E53" s="7" t="str">
        <f>IF(ISNUMBER('Race 3'!A53),'Race 3'!I53,"")</f>
        <v/>
      </c>
      <c r="F53" s="7" t="str">
        <f>IF(ISNUMBER('Race 3'!A53),'Race 3'!H53,"")</f>
        <v/>
      </c>
      <c r="G53" s="13" t="str">
        <f>IF(ISNUMBER('Race 3'!A53),'Race 3'!O53/60,"")</f>
        <v/>
      </c>
      <c r="H53" s="19" t="str">
        <f>IF(A53="","",IF(E53="Men",VLOOKUP(F53,'Time trial standards'!A$3:D$82,4,FALSE),VLOOKUP(F53,'Time trial standards'!A$3:E$82,5,FALSE)))</f>
        <v/>
      </c>
      <c r="I53" s="15" t="str">
        <f t="shared" si="1"/>
        <v/>
      </c>
      <c r="J53" s="15" t="str">
        <f t="shared" si="2"/>
        <v/>
      </c>
      <c r="K53" s="20" t="str">
        <f t="shared" si="3"/>
        <v/>
      </c>
      <c r="L53" s="7" t="str">
        <f t="shared" si="4"/>
        <v/>
      </c>
    </row>
    <row r="54" spans="1:12" x14ac:dyDescent="0.15">
      <c r="A54" s="8" t="str">
        <f>IF(ISNUMBER('Race 3'!A54),'Race 3'!A54,"")</f>
        <v/>
      </c>
      <c r="B54" s="18" t="str">
        <f>IF(ISNUMBER('Race 3'!A54),'Race 3'!B54,"")</f>
        <v/>
      </c>
      <c r="C54" s="7" t="str">
        <f>IF(ISNUMBER('Race 3'!A54),'Race 3'!C54&amp;" "&amp;'Race 3'!D54,"")</f>
        <v/>
      </c>
      <c r="D54" s="7" t="str">
        <f>IF(ISNUMBER('Race 3'!A54),'Race 3'!G54,"")</f>
        <v/>
      </c>
      <c r="E54" s="7" t="str">
        <f>IF(ISNUMBER('Race 3'!A54),'Race 3'!I54,"")</f>
        <v/>
      </c>
      <c r="F54" s="7" t="str">
        <f>IF(ISNUMBER('Race 3'!A54),'Race 3'!H54,"")</f>
        <v/>
      </c>
      <c r="G54" s="13" t="str">
        <f>IF(ISNUMBER('Race 3'!A54),'Race 3'!O54/60,"")</f>
        <v/>
      </c>
      <c r="H54" s="19" t="str">
        <f>IF(A54="","",IF(E54="Men",VLOOKUP(F54,'Time trial standards'!A$3:D$82,4,FALSE),VLOOKUP(F54,'Time trial standards'!A$3:E$82,5,FALSE)))</f>
        <v/>
      </c>
      <c r="I54" s="15" t="str">
        <f t="shared" si="1"/>
        <v/>
      </c>
      <c r="J54" s="15" t="str">
        <f t="shared" si="2"/>
        <v/>
      </c>
      <c r="K54" s="20" t="str">
        <f t="shared" si="3"/>
        <v/>
      </c>
      <c r="L54" s="7" t="str">
        <f t="shared" si="4"/>
        <v/>
      </c>
    </row>
    <row r="55" spans="1:12" x14ac:dyDescent="0.15">
      <c r="A55" s="8" t="str">
        <f>IF(ISNUMBER('Race 3'!A55),'Race 3'!A55,"")</f>
        <v/>
      </c>
      <c r="B55" s="18" t="str">
        <f>IF(ISNUMBER('Race 3'!A55),'Race 3'!B55,"")</f>
        <v/>
      </c>
      <c r="C55" s="7" t="str">
        <f>IF(ISNUMBER('Race 3'!A55),'Race 3'!C55&amp;" "&amp;'Race 3'!D55,"")</f>
        <v/>
      </c>
      <c r="D55" s="7" t="str">
        <f>IF(ISNUMBER('Race 3'!A55),'Race 3'!G55,"")</f>
        <v/>
      </c>
      <c r="E55" s="7" t="str">
        <f>IF(ISNUMBER('Race 3'!A55),'Race 3'!I55,"")</f>
        <v/>
      </c>
      <c r="F55" s="7" t="str">
        <f>IF(ISNUMBER('Race 3'!A55),'Race 3'!H55,"")</f>
        <v/>
      </c>
      <c r="G55" s="13" t="str">
        <f>IF(ISNUMBER('Race 3'!A55),'Race 3'!O55/60,"")</f>
        <v/>
      </c>
      <c r="H55" s="19" t="str">
        <f>IF(A55="","",IF(E55="Men",VLOOKUP(F55,'Time trial standards'!A$3:D$82,4,FALSE),VLOOKUP(F55,'Time trial standards'!A$3:E$82,5,FALSE)))</f>
        <v/>
      </c>
      <c r="I55" s="15" t="str">
        <f t="shared" si="1"/>
        <v/>
      </c>
      <c r="J55" s="15" t="str">
        <f t="shared" si="2"/>
        <v/>
      </c>
      <c r="K55" s="20" t="str">
        <f t="shared" si="3"/>
        <v/>
      </c>
      <c r="L55" s="7" t="str">
        <f t="shared" si="4"/>
        <v/>
      </c>
    </row>
    <row r="56" spans="1:12" x14ac:dyDescent="0.15">
      <c r="A56" s="8" t="str">
        <f>IF(ISNUMBER('Race 3'!A56),'Race 3'!A56,"")</f>
        <v/>
      </c>
      <c r="B56" s="18" t="str">
        <f>IF(ISNUMBER('Race 3'!A56),'Race 3'!B56,"")</f>
        <v/>
      </c>
      <c r="C56" s="7" t="str">
        <f>IF(ISNUMBER('Race 3'!A56),'Race 3'!C56&amp;" "&amp;'Race 3'!D56,"")</f>
        <v/>
      </c>
      <c r="D56" s="7" t="str">
        <f>IF(ISNUMBER('Race 3'!A56),'Race 3'!G56,"")</f>
        <v/>
      </c>
      <c r="E56" s="7" t="str">
        <f>IF(ISNUMBER('Race 3'!A56),'Race 3'!I56,"")</f>
        <v/>
      </c>
      <c r="F56" s="7" t="str">
        <f>IF(ISNUMBER('Race 3'!A56),'Race 3'!H56,"")</f>
        <v/>
      </c>
      <c r="G56" s="13" t="str">
        <f>IF(ISNUMBER('Race 3'!A56),'Race 3'!O56/60,"")</f>
        <v/>
      </c>
      <c r="H56" s="19" t="str">
        <f>IF(A56="","",IF(E56="Men",VLOOKUP(F56,'Time trial standards'!A$3:D$82,4,FALSE),VLOOKUP(F56,'Time trial standards'!A$3:E$82,5,FALSE)))</f>
        <v/>
      </c>
      <c r="I56" s="15" t="str">
        <f t="shared" si="1"/>
        <v/>
      </c>
      <c r="J56" s="15" t="str">
        <f t="shared" si="2"/>
        <v/>
      </c>
      <c r="K56" s="20" t="str">
        <f t="shared" si="3"/>
        <v/>
      </c>
      <c r="L56" s="7" t="str">
        <f t="shared" si="4"/>
        <v/>
      </c>
    </row>
    <row r="57" spans="1:12" x14ac:dyDescent="0.15">
      <c r="A57" s="8" t="str">
        <f>IF(ISNUMBER('Race 3'!A57),'Race 3'!A57,"")</f>
        <v/>
      </c>
      <c r="B57" s="18" t="str">
        <f>IF(ISNUMBER('Race 3'!A57),'Race 3'!B57,"")</f>
        <v/>
      </c>
      <c r="C57" s="7" t="str">
        <f>IF(ISNUMBER('Race 3'!A57),'Race 3'!C57&amp;" "&amp;'Race 3'!D57,"")</f>
        <v/>
      </c>
      <c r="D57" s="7" t="str">
        <f>IF(ISNUMBER('Race 3'!A57),'Race 3'!G57,"")</f>
        <v/>
      </c>
      <c r="E57" s="7" t="str">
        <f>IF(ISNUMBER('Race 3'!A57),'Race 3'!I57,"")</f>
        <v/>
      </c>
      <c r="F57" s="7" t="str">
        <f>IF(ISNUMBER('Race 3'!A57),'Race 3'!H57,"")</f>
        <v/>
      </c>
      <c r="G57" s="13" t="str">
        <f>IF(ISNUMBER('Race 3'!A57),'Race 3'!O57/60,"")</f>
        <v/>
      </c>
      <c r="H57" s="19" t="str">
        <f>IF(A57="","",IF(E57="Men",VLOOKUP(F57,'Time trial standards'!A$3:D$82,4,FALSE),VLOOKUP(F57,'Time trial standards'!A$3:E$82,5,FALSE)))</f>
        <v/>
      </c>
      <c r="I57" s="15" t="str">
        <f t="shared" si="1"/>
        <v/>
      </c>
      <c r="J57" s="15" t="str">
        <f t="shared" si="2"/>
        <v/>
      </c>
      <c r="K57" s="20" t="str">
        <f t="shared" si="3"/>
        <v/>
      </c>
      <c r="L57" s="7" t="str">
        <f t="shared" si="4"/>
        <v/>
      </c>
    </row>
    <row r="58" spans="1:12" x14ac:dyDescent="0.15">
      <c r="A58" s="8" t="str">
        <f>IF(ISNUMBER('Race 3'!A58),'Race 3'!A58,"")</f>
        <v/>
      </c>
      <c r="B58" s="18" t="str">
        <f>IF(ISNUMBER('Race 3'!A58),'Race 3'!B58,"")</f>
        <v/>
      </c>
      <c r="C58" s="7" t="str">
        <f>IF(ISNUMBER('Race 3'!A58),'Race 3'!C58&amp;" "&amp;'Race 3'!D58,"")</f>
        <v/>
      </c>
      <c r="D58" s="7" t="str">
        <f>IF(ISNUMBER('Race 3'!A58),'Race 3'!G58,"")</f>
        <v/>
      </c>
      <c r="E58" s="7" t="str">
        <f>IF(ISNUMBER('Race 3'!A58),'Race 3'!I58,"")</f>
        <v/>
      </c>
      <c r="F58" s="7" t="str">
        <f>IF(ISNUMBER('Race 3'!A58),'Race 3'!H58,"")</f>
        <v/>
      </c>
      <c r="G58" s="13" t="str">
        <f>IF(ISNUMBER('Race 3'!A58),'Race 3'!O58/60,"")</f>
        <v/>
      </c>
      <c r="H58" s="19" t="str">
        <f>IF(A58="","",IF(E58="Men",VLOOKUP(F58,'Time trial standards'!A$3:D$82,4,FALSE),VLOOKUP(F58,'Time trial standards'!A$3:E$82,5,FALSE)))</f>
        <v/>
      </c>
      <c r="I58" s="15" t="str">
        <f t="shared" si="1"/>
        <v/>
      </c>
      <c r="J58" s="15" t="str">
        <f t="shared" si="2"/>
        <v/>
      </c>
      <c r="K58" s="20" t="str">
        <f t="shared" si="3"/>
        <v/>
      </c>
      <c r="L58" s="7" t="str">
        <f t="shared" si="4"/>
        <v/>
      </c>
    </row>
    <row r="59" spans="1:12" x14ac:dyDescent="0.15">
      <c r="A59" s="8" t="str">
        <f>IF(ISNUMBER('Race 3'!A59),'Race 3'!A59,"")</f>
        <v/>
      </c>
      <c r="B59" s="18" t="str">
        <f>IF(ISNUMBER('Race 3'!A59),'Race 3'!B59,"")</f>
        <v/>
      </c>
      <c r="C59" s="7" t="str">
        <f>IF(ISNUMBER('Race 3'!A59),'Race 3'!C59&amp;" "&amp;'Race 3'!D59,"")</f>
        <v/>
      </c>
      <c r="D59" s="7" t="str">
        <f>IF(ISNUMBER('Race 3'!A59),'Race 3'!G59,"")</f>
        <v/>
      </c>
      <c r="E59" s="7" t="str">
        <f>IF(ISNUMBER('Race 3'!A59),'Race 3'!I59,"")</f>
        <v/>
      </c>
      <c r="F59" s="7" t="str">
        <f>IF(ISNUMBER('Race 3'!A59),'Race 3'!H59,"")</f>
        <v/>
      </c>
      <c r="G59" s="13" t="str">
        <f>IF(ISNUMBER('Race 3'!A59),'Race 3'!O59/60,"")</f>
        <v/>
      </c>
      <c r="H59" s="19" t="str">
        <f>IF(A59="","",IF(E59="Men",VLOOKUP(F59,'Time trial standards'!A$3:D$82,4,FALSE),VLOOKUP(F59,'Time trial standards'!A$3:E$82,5,FALSE)))</f>
        <v/>
      </c>
      <c r="I59" s="15" t="str">
        <f t="shared" si="1"/>
        <v/>
      </c>
      <c r="J59" s="15" t="str">
        <f t="shared" si="2"/>
        <v/>
      </c>
      <c r="K59" s="20" t="str">
        <f t="shared" si="3"/>
        <v/>
      </c>
      <c r="L59" s="7" t="str">
        <f t="shared" si="4"/>
        <v/>
      </c>
    </row>
    <row r="60" spans="1:12" x14ac:dyDescent="0.15">
      <c r="A60" s="8" t="str">
        <f>IF(ISNUMBER('Race 3'!A60),'Race 3'!A60,"")</f>
        <v/>
      </c>
      <c r="B60" s="18" t="str">
        <f>IF(ISNUMBER('Race 3'!A60),'Race 3'!B60,"")</f>
        <v/>
      </c>
      <c r="C60" s="7" t="str">
        <f>IF(ISNUMBER('Race 3'!A60),'Race 3'!C60&amp;" "&amp;'Race 3'!D60,"")</f>
        <v/>
      </c>
      <c r="D60" s="7" t="str">
        <f>IF(ISNUMBER('Race 3'!A60),'Race 3'!G60,"")</f>
        <v/>
      </c>
      <c r="E60" s="7" t="str">
        <f>IF(ISNUMBER('Race 3'!A60),'Race 3'!I60,"")</f>
        <v/>
      </c>
      <c r="F60" s="7" t="str">
        <f>IF(ISNUMBER('Race 3'!A60),'Race 3'!H60,"")</f>
        <v/>
      </c>
      <c r="G60" s="13" t="str">
        <f>IF(ISNUMBER('Race 3'!A60),'Race 3'!O60/60,"")</f>
        <v/>
      </c>
      <c r="H60" s="19" t="str">
        <f>IF(A60="","",IF(E60="Men",VLOOKUP(F60,'Time trial standards'!A$3:D$82,4,FALSE),VLOOKUP(F60,'Time trial standards'!A$3:E$82,5,FALSE)))</f>
        <v/>
      </c>
      <c r="I60" s="15" t="str">
        <f t="shared" si="1"/>
        <v/>
      </c>
      <c r="J60" s="15" t="str">
        <f t="shared" si="2"/>
        <v/>
      </c>
      <c r="K60" s="20" t="str">
        <f t="shared" si="3"/>
        <v/>
      </c>
      <c r="L60" s="7" t="str">
        <f t="shared" si="4"/>
        <v/>
      </c>
    </row>
    <row r="61" spans="1:12" x14ac:dyDescent="0.15">
      <c r="A61" s="8" t="str">
        <f>IF(ISNUMBER('Race 3'!A61),'Race 3'!A61,"")</f>
        <v/>
      </c>
      <c r="B61" s="18" t="str">
        <f>IF(ISNUMBER('Race 3'!A61),'Race 3'!B61,"")</f>
        <v/>
      </c>
      <c r="C61" s="7" t="str">
        <f>IF(ISNUMBER('Race 3'!A61),'Race 3'!C61&amp;" "&amp;'Race 3'!D61,"")</f>
        <v/>
      </c>
      <c r="D61" s="7" t="str">
        <f>IF(ISNUMBER('Race 3'!A61),'Race 3'!G61,"")</f>
        <v/>
      </c>
      <c r="E61" s="7" t="str">
        <f>IF(ISNUMBER('Race 3'!A61),'Race 3'!I61,"")</f>
        <v/>
      </c>
      <c r="F61" s="7" t="str">
        <f>IF(ISNUMBER('Race 3'!A61),'Race 3'!H61,"")</f>
        <v/>
      </c>
      <c r="G61" s="13" t="str">
        <f>IF(ISNUMBER('Race 3'!A61),'Race 3'!O61/60,"")</f>
        <v/>
      </c>
      <c r="H61" s="19" t="str">
        <f>IF(A61="","",IF(E61="Men",VLOOKUP(F61,'Time trial standards'!A$3:D$82,4,FALSE),VLOOKUP(F61,'Time trial standards'!A$3:E$82,5,FALSE)))</f>
        <v/>
      </c>
      <c r="I61" s="15" t="str">
        <f t="shared" si="1"/>
        <v/>
      </c>
      <c r="J61" s="15" t="str">
        <f t="shared" si="2"/>
        <v/>
      </c>
      <c r="K61" s="20" t="str">
        <f t="shared" si="3"/>
        <v/>
      </c>
      <c r="L61" s="7" t="str">
        <f t="shared" si="4"/>
        <v/>
      </c>
    </row>
    <row r="62" spans="1:12" x14ac:dyDescent="0.15">
      <c r="A62" s="8" t="str">
        <f>IF(ISNUMBER('Race 3'!A62),'Race 3'!A62,"")</f>
        <v/>
      </c>
      <c r="B62" s="18" t="str">
        <f>IF(ISNUMBER('Race 3'!A62),'Race 3'!B62,"")</f>
        <v/>
      </c>
      <c r="C62" s="7" t="str">
        <f>IF(ISNUMBER('Race 3'!A62),'Race 3'!C62&amp;" "&amp;'Race 3'!D62,"")</f>
        <v/>
      </c>
      <c r="D62" s="7" t="str">
        <f>IF(ISNUMBER('Race 3'!A62),'Race 3'!G62,"")</f>
        <v/>
      </c>
      <c r="E62" s="7" t="str">
        <f>IF(ISNUMBER('Race 3'!A62),'Race 3'!I62,"")</f>
        <v/>
      </c>
      <c r="F62" s="7" t="str">
        <f>IF(ISNUMBER('Race 3'!A62),'Race 3'!H62,"")</f>
        <v/>
      </c>
      <c r="G62" s="13" t="str">
        <f>IF(ISNUMBER('Race 3'!A62),'Race 3'!O62/60,"")</f>
        <v/>
      </c>
      <c r="H62" s="19" t="str">
        <f>IF(A62="","",IF(E62="Men",VLOOKUP(F62,'Time trial standards'!A$3:D$82,4,FALSE),VLOOKUP(F62,'Time trial standards'!A$3:E$82,5,FALSE)))</f>
        <v/>
      </c>
      <c r="I62" s="15" t="str">
        <f t="shared" si="1"/>
        <v/>
      </c>
      <c r="J62" s="15" t="str">
        <f t="shared" si="2"/>
        <v/>
      </c>
      <c r="K62" s="20" t="str">
        <f t="shared" si="3"/>
        <v/>
      </c>
      <c r="L62" s="7" t="str">
        <f t="shared" si="4"/>
        <v/>
      </c>
    </row>
    <row r="63" spans="1:12" x14ac:dyDescent="0.15">
      <c r="A63" s="8" t="str">
        <f>IF(ISNUMBER('Race 3'!A63),'Race 3'!A63,"")</f>
        <v/>
      </c>
      <c r="B63" s="18" t="str">
        <f>IF(ISNUMBER('Race 3'!A63),'Race 3'!B63,"")</f>
        <v/>
      </c>
      <c r="C63" s="7" t="str">
        <f>IF(ISNUMBER('Race 3'!A63),'Race 3'!C63&amp;" "&amp;'Race 3'!D63,"")</f>
        <v/>
      </c>
      <c r="D63" s="7" t="str">
        <f>IF(ISNUMBER('Race 3'!A63),'Race 3'!G63,"")</f>
        <v/>
      </c>
      <c r="E63" s="7" t="str">
        <f>IF(ISNUMBER('Race 3'!A63),'Race 3'!I63,"")</f>
        <v/>
      </c>
      <c r="F63" s="7" t="str">
        <f>IF(ISNUMBER('Race 3'!A63),'Race 3'!H63,"")</f>
        <v/>
      </c>
      <c r="G63" s="13" t="str">
        <f>IF(ISNUMBER('Race 3'!A63),'Race 3'!O63/60,"")</f>
        <v/>
      </c>
      <c r="H63" s="19" t="str">
        <f>IF(A63="","",IF(E63="Men",VLOOKUP(F63,'Time trial standards'!A$3:D$82,4,FALSE),VLOOKUP(F63,'Time trial standards'!A$3:E$82,5,FALSE)))</f>
        <v/>
      </c>
      <c r="I63" s="15" t="str">
        <f t="shared" si="1"/>
        <v/>
      </c>
      <c r="J63" s="15" t="str">
        <f t="shared" si="2"/>
        <v/>
      </c>
      <c r="K63" s="20" t="str">
        <f t="shared" si="3"/>
        <v/>
      </c>
      <c r="L63" s="7" t="str">
        <f t="shared" si="4"/>
        <v/>
      </c>
    </row>
    <row r="64" spans="1:12" x14ac:dyDescent="0.15">
      <c r="A64" s="8" t="str">
        <f>IF(ISNUMBER('Race 3'!A64),'Race 3'!A64,"")</f>
        <v/>
      </c>
      <c r="B64" s="18" t="str">
        <f>IF(ISNUMBER('Race 3'!A64),'Race 3'!B64,"")</f>
        <v/>
      </c>
      <c r="C64" s="7" t="str">
        <f>IF(ISNUMBER('Race 3'!A64),'Race 3'!C64&amp;" "&amp;'Race 3'!D64,"")</f>
        <v/>
      </c>
      <c r="D64" s="7" t="str">
        <f>IF(ISNUMBER('Race 3'!A64),'Race 3'!G64,"")</f>
        <v/>
      </c>
      <c r="E64" s="7" t="str">
        <f>IF(ISNUMBER('Race 3'!A64),'Race 3'!I64,"")</f>
        <v/>
      </c>
      <c r="F64" s="7" t="str">
        <f>IF(ISNUMBER('Race 3'!A64),'Race 3'!H64,"")</f>
        <v/>
      </c>
      <c r="G64" s="13" t="str">
        <f>IF(ISNUMBER('Race 3'!A64),'Race 3'!O64/60,"")</f>
        <v/>
      </c>
      <c r="H64" s="19" t="str">
        <f>IF(A64="","",IF(E64="Men",VLOOKUP(F64,'Time trial standards'!A$3:D$82,4,FALSE),VLOOKUP(F64,'Time trial standards'!A$3:E$82,5,FALSE)))</f>
        <v/>
      </c>
      <c r="I64" s="15" t="str">
        <f t="shared" si="1"/>
        <v/>
      </c>
      <c r="J64" s="15" t="str">
        <f t="shared" si="2"/>
        <v/>
      </c>
      <c r="K64" s="20" t="str">
        <f t="shared" si="3"/>
        <v/>
      </c>
      <c r="L64" s="7" t="str">
        <f t="shared" si="4"/>
        <v/>
      </c>
    </row>
    <row r="65" spans="1:12" x14ac:dyDescent="0.15">
      <c r="A65" s="8" t="str">
        <f>IF(ISNUMBER('Race 3'!A65),'Race 3'!A65,"")</f>
        <v/>
      </c>
      <c r="B65" s="18" t="str">
        <f>IF(ISNUMBER('Race 3'!A65),'Race 3'!B65,"")</f>
        <v/>
      </c>
      <c r="C65" s="7" t="str">
        <f>IF(ISNUMBER('Race 3'!A65),'Race 3'!C65&amp;" "&amp;'Race 3'!D65,"")</f>
        <v/>
      </c>
      <c r="D65" s="7" t="str">
        <f>IF(ISNUMBER('Race 3'!A65),'Race 3'!G65,"")</f>
        <v/>
      </c>
      <c r="E65" s="7" t="str">
        <f>IF(ISNUMBER('Race 3'!A65),'Race 3'!I65,"")</f>
        <v/>
      </c>
      <c r="F65" s="7" t="str">
        <f>IF(ISNUMBER('Race 3'!A65),'Race 3'!H65,"")</f>
        <v/>
      </c>
      <c r="G65" s="13" t="str">
        <f>IF(ISNUMBER('Race 3'!A65),'Race 3'!O65/60,"")</f>
        <v/>
      </c>
      <c r="H65" s="19" t="str">
        <f>IF(A65="","",IF(E65="Men",VLOOKUP(F65,'Time trial standards'!A$3:D$82,4,FALSE),VLOOKUP(F65,'Time trial standards'!A$3:E$82,5,FALSE)))</f>
        <v/>
      </c>
      <c r="I65" s="15" t="str">
        <f t="shared" si="1"/>
        <v/>
      </c>
      <c r="J65" s="15" t="str">
        <f t="shared" si="2"/>
        <v/>
      </c>
      <c r="K65" s="20" t="str">
        <f t="shared" si="3"/>
        <v/>
      </c>
      <c r="L65" s="7" t="str">
        <f t="shared" si="4"/>
        <v/>
      </c>
    </row>
    <row r="66" spans="1:12" x14ac:dyDescent="0.15">
      <c r="A66" s="8" t="str">
        <f>IF(ISNUMBER('Race 3'!A66),'Race 3'!A66,"")</f>
        <v/>
      </c>
      <c r="B66" s="18" t="str">
        <f>IF(ISNUMBER('Race 3'!A66),'Race 3'!B66,"")</f>
        <v/>
      </c>
      <c r="C66" s="7" t="str">
        <f>IF(ISNUMBER('Race 3'!A66),'Race 3'!C66&amp;" "&amp;'Race 3'!D66,"")</f>
        <v/>
      </c>
      <c r="D66" s="7" t="str">
        <f>IF(ISNUMBER('Race 3'!A66),'Race 3'!G66,"")</f>
        <v/>
      </c>
      <c r="E66" s="7" t="str">
        <f>IF(ISNUMBER('Race 3'!A66),'Race 3'!I66,"")</f>
        <v/>
      </c>
      <c r="F66" s="7" t="str">
        <f>IF(ISNUMBER('Race 3'!A66),'Race 3'!H66,"")</f>
        <v/>
      </c>
      <c r="G66" s="13" t="str">
        <f>IF(ISNUMBER('Race 3'!A66),'Race 3'!O66/60,"")</f>
        <v/>
      </c>
      <c r="H66" s="19" t="str">
        <f>IF(A66="","",IF(E66="Men",VLOOKUP(F66,'Time trial standards'!A$3:D$82,4,FALSE),VLOOKUP(F66,'Time trial standards'!A$3:E$82,5,FALSE)))</f>
        <v/>
      </c>
      <c r="I66" s="15" t="str">
        <f t="shared" si="1"/>
        <v/>
      </c>
      <c r="J66" s="15" t="str">
        <f t="shared" si="2"/>
        <v/>
      </c>
      <c r="K66" s="20" t="str">
        <f t="shared" si="3"/>
        <v/>
      </c>
      <c r="L66" s="7" t="str">
        <f t="shared" ref="L66:L97" si="5">IF(K66="","",RANK(K66,K$2:K$100,1))</f>
        <v/>
      </c>
    </row>
    <row r="67" spans="1:12" x14ac:dyDescent="0.15">
      <c r="A67" s="8" t="str">
        <f>IF(ISNUMBER('Race 3'!A67),'Race 3'!A67,"")</f>
        <v/>
      </c>
      <c r="B67" s="18" t="str">
        <f>IF(ISNUMBER('Race 3'!A67),'Race 3'!B67,"")</f>
        <v/>
      </c>
      <c r="C67" s="7" t="str">
        <f>IF(ISNUMBER('Race 3'!A67),'Race 3'!C67&amp;" "&amp;'Race 3'!D67,"")</f>
        <v/>
      </c>
      <c r="D67" s="7" t="str">
        <f>IF(ISNUMBER('Race 3'!A67),'Race 3'!G67,"")</f>
        <v/>
      </c>
      <c r="E67" s="7" t="str">
        <f>IF(ISNUMBER('Race 3'!A67),'Race 3'!I67,"")</f>
        <v/>
      </c>
      <c r="F67" s="7" t="str">
        <f>IF(ISNUMBER('Race 3'!A67),'Race 3'!H67,"")</f>
        <v/>
      </c>
      <c r="G67" s="13" t="str">
        <f>IF(ISNUMBER('Race 3'!A67),'Race 3'!O67/60,"")</f>
        <v/>
      </c>
      <c r="H67" s="19" t="str">
        <f>IF(A67="","",IF(E67="Men",VLOOKUP(F67,'Time trial standards'!A$3:D$82,4,FALSE),VLOOKUP(F67,'Time trial standards'!A$3:E$82,5,FALSE)))</f>
        <v/>
      </c>
      <c r="I67" s="15" t="str">
        <f t="shared" ref="I67:I100" si="6">IF(G67="","",IF(G67-H67&gt;0,G67-H67,""))</f>
        <v/>
      </c>
      <c r="J67" s="15" t="str">
        <f t="shared" ref="J67:J100" si="7">IF(G67="","",IF(G67-H67&gt;0,"",H67-G67))</f>
        <v/>
      </c>
      <c r="K67" s="20" t="str">
        <f t="shared" ref="K67:K100" si="8">IF(OR(G67="",G67=Y$1),"",IF(I67="",-J67/G67*100,I67/G67*100))</f>
        <v/>
      </c>
      <c r="L67" s="7" t="str">
        <f t="shared" si="5"/>
        <v/>
      </c>
    </row>
    <row r="68" spans="1:12" x14ac:dyDescent="0.15">
      <c r="A68" s="8" t="str">
        <f>IF(ISNUMBER('Race 3'!A68),'Race 3'!A68,"")</f>
        <v/>
      </c>
      <c r="B68" s="18" t="str">
        <f>IF(ISNUMBER('Race 3'!A68),'Race 3'!B68,"")</f>
        <v/>
      </c>
      <c r="C68" s="7" t="str">
        <f>IF(ISNUMBER('Race 3'!A68),'Race 3'!C68&amp;" "&amp;'Race 3'!D68,"")</f>
        <v/>
      </c>
      <c r="D68" s="7" t="str">
        <f>IF(ISNUMBER('Race 3'!A68),'Race 3'!G68,"")</f>
        <v/>
      </c>
      <c r="E68" s="7" t="str">
        <f>IF(ISNUMBER('Race 3'!A68),'Race 3'!I68,"")</f>
        <v/>
      </c>
      <c r="F68" s="7" t="str">
        <f>IF(ISNUMBER('Race 3'!A68),'Race 3'!H68,"")</f>
        <v/>
      </c>
      <c r="G68" s="13" t="str">
        <f>IF(ISNUMBER('Race 3'!A68),'Race 3'!O68/60,"")</f>
        <v/>
      </c>
      <c r="H68" s="19" t="str">
        <f>IF(A68="","",IF(E68="Men",VLOOKUP(F68,'Time trial standards'!A$3:D$82,4,FALSE),VLOOKUP(F68,'Time trial standards'!A$3:E$82,5,FALSE)))</f>
        <v/>
      </c>
      <c r="I68" s="15" t="str">
        <f t="shared" si="6"/>
        <v/>
      </c>
      <c r="J68" s="15" t="str">
        <f t="shared" si="7"/>
        <v/>
      </c>
      <c r="K68" s="20" t="str">
        <f t="shared" si="8"/>
        <v/>
      </c>
      <c r="L68" s="7" t="str">
        <f t="shared" si="5"/>
        <v/>
      </c>
    </row>
    <row r="69" spans="1:12" x14ac:dyDescent="0.15">
      <c r="A69" s="8" t="str">
        <f>IF(ISNUMBER('Race 3'!A69),'Race 3'!A69,"")</f>
        <v/>
      </c>
      <c r="B69" s="18" t="str">
        <f>IF(ISNUMBER('Race 3'!A69),'Race 3'!B69,"")</f>
        <v/>
      </c>
      <c r="C69" s="7" t="str">
        <f>IF(ISNUMBER('Race 3'!A69),'Race 3'!C69&amp;" "&amp;'Race 3'!D69,"")</f>
        <v/>
      </c>
      <c r="D69" s="7" t="str">
        <f>IF(ISNUMBER('Race 3'!A69),'Race 3'!G69,"")</f>
        <v/>
      </c>
      <c r="E69" s="7" t="str">
        <f>IF(ISNUMBER('Race 3'!A69),'Race 3'!I69,"")</f>
        <v/>
      </c>
      <c r="F69" s="7" t="str">
        <f>IF(ISNUMBER('Race 3'!A69),'Race 3'!H69,"")</f>
        <v/>
      </c>
      <c r="G69" s="13" t="str">
        <f>IF(ISNUMBER('Race 3'!A69),'Race 3'!O69/60,"")</f>
        <v/>
      </c>
      <c r="H69" s="19" t="str">
        <f>IF(A69="","",IF(E69="Men",VLOOKUP(F69,'Time trial standards'!A$3:D$82,4,FALSE),VLOOKUP(F69,'Time trial standards'!A$3:E$82,5,FALSE)))</f>
        <v/>
      </c>
      <c r="I69" s="15" t="str">
        <f t="shared" si="6"/>
        <v/>
      </c>
      <c r="J69" s="15" t="str">
        <f t="shared" si="7"/>
        <v/>
      </c>
      <c r="K69" s="20" t="str">
        <f t="shared" si="8"/>
        <v/>
      </c>
      <c r="L69" s="7" t="str">
        <f t="shared" si="5"/>
        <v/>
      </c>
    </row>
    <row r="70" spans="1:12" x14ac:dyDescent="0.15">
      <c r="A70" s="8" t="str">
        <f>IF(ISNUMBER('Race 3'!A70),'Race 3'!A70,"")</f>
        <v/>
      </c>
      <c r="B70" s="18" t="str">
        <f>IF(ISNUMBER('Race 3'!A70),'Race 3'!B70,"")</f>
        <v/>
      </c>
      <c r="C70" s="7" t="str">
        <f>IF(ISNUMBER('Race 3'!A70),'Race 3'!C70&amp;" "&amp;'Race 3'!D70,"")</f>
        <v/>
      </c>
      <c r="D70" s="7" t="str">
        <f>IF(ISNUMBER('Race 3'!A70),'Race 3'!G70,"")</f>
        <v/>
      </c>
      <c r="E70" s="7" t="str">
        <f>IF(ISNUMBER('Race 3'!A70),'Race 3'!I70,"")</f>
        <v/>
      </c>
      <c r="F70" s="7" t="str">
        <f>IF(ISNUMBER('Race 3'!A70),'Race 3'!H70,"")</f>
        <v/>
      </c>
      <c r="G70" s="13" t="str">
        <f>IF(ISNUMBER('Race 3'!A70),'Race 3'!O70/60,"")</f>
        <v/>
      </c>
      <c r="H70" s="19" t="str">
        <f>IF(A70="","",IF(E70="Men",VLOOKUP(F70,'Time trial standards'!A$3:D$82,4,FALSE),VLOOKUP(F70,'Time trial standards'!A$3:E$82,5,FALSE)))</f>
        <v/>
      </c>
      <c r="I70" s="15" t="str">
        <f t="shared" si="6"/>
        <v/>
      </c>
      <c r="J70" s="15" t="str">
        <f t="shared" si="7"/>
        <v/>
      </c>
      <c r="K70" s="20" t="str">
        <f t="shared" si="8"/>
        <v/>
      </c>
      <c r="L70" s="7" t="str">
        <f t="shared" si="5"/>
        <v/>
      </c>
    </row>
    <row r="71" spans="1:12" x14ac:dyDescent="0.15">
      <c r="A71" s="8" t="str">
        <f>IF(ISNUMBER('Race 3'!A71),'Race 3'!A71,"")</f>
        <v/>
      </c>
      <c r="B71" s="18" t="str">
        <f>IF(ISNUMBER('Race 3'!A71),'Race 3'!B71,"")</f>
        <v/>
      </c>
      <c r="C71" s="7" t="str">
        <f>IF(ISNUMBER('Race 3'!A71),'Race 3'!C71&amp;" "&amp;'Race 3'!D71,"")</f>
        <v/>
      </c>
      <c r="D71" s="7" t="str">
        <f>IF(ISNUMBER('Race 3'!A71),'Race 3'!G71,"")</f>
        <v/>
      </c>
      <c r="E71" s="7" t="str">
        <f>IF(ISNUMBER('Race 3'!A71),'Race 3'!I71,"")</f>
        <v/>
      </c>
      <c r="F71" s="7" t="str">
        <f>IF(ISNUMBER('Race 3'!A71),'Race 3'!H71,"")</f>
        <v/>
      </c>
      <c r="G71" s="13" t="str">
        <f>IF(ISNUMBER('Race 3'!A71),'Race 3'!O71/60,"")</f>
        <v/>
      </c>
      <c r="H71" s="19" t="str">
        <f>IF(A71="","",IF(E71="Men",VLOOKUP(F71,'Time trial standards'!A$3:D$82,4,FALSE),VLOOKUP(F71,'Time trial standards'!A$3:E$82,5,FALSE)))</f>
        <v/>
      </c>
      <c r="I71" s="15" t="str">
        <f t="shared" si="6"/>
        <v/>
      </c>
      <c r="J71" s="15" t="str">
        <f t="shared" si="7"/>
        <v/>
      </c>
      <c r="K71" s="20" t="str">
        <f t="shared" si="8"/>
        <v/>
      </c>
      <c r="L71" s="7" t="str">
        <f t="shared" si="5"/>
        <v/>
      </c>
    </row>
    <row r="72" spans="1:12" x14ac:dyDescent="0.15">
      <c r="A72" s="8" t="str">
        <f>IF(ISNUMBER('Race 3'!A72),'Race 3'!A72,"")</f>
        <v/>
      </c>
      <c r="B72" s="18" t="str">
        <f>IF(ISNUMBER('Race 3'!A72),'Race 3'!B72,"")</f>
        <v/>
      </c>
      <c r="C72" s="7" t="str">
        <f>IF(ISNUMBER('Race 3'!A72),'Race 3'!C72&amp;" "&amp;'Race 3'!D72,"")</f>
        <v/>
      </c>
      <c r="D72" s="7" t="str">
        <f>IF(ISNUMBER('Race 3'!A72),'Race 3'!G72,"")</f>
        <v/>
      </c>
      <c r="E72" s="7" t="str">
        <f>IF(ISNUMBER('Race 3'!A72),'Race 3'!I72,"")</f>
        <v/>
      </c>
      <c r="F72" s="7" t="str">
        <f>IF(ISNUMBER('Race 3'!A72),'Race 3'!H72,"")</f>
        <v/>
      </c>
      <c r="G72" s="13" t="str">
        <f>IF(ISNUMBER('Race 3'!A72),'Race 3'!O72/60,"")</f>
        <v/>
      </c>
      <c r="H72" s="19" t="str">
        <f>IF(A72="","",IF(E72="Men",VLOOKUP(F72,'Time trial standards'!A$3:D$82,4,FALSE),VLOOKUP(F72,'Time trial standards'!A$3:E$82,5,FALSE)))</f>
        <v/>
      </c>
      <c r="I72" s="15" t="str">
        <f t="shared" si="6"/>
        <v/>
      </c>
      <c r="J72" s="15" t="str">
        <f t="shared" si="7"/>
        <v/>
      </c>
      <c r="K72" s="20" t="str">
        <f t="shared" si="8"/>
        <v/>
      </c>
      <c r="L72" s="7" t="str">
        <f t="shared" si="5"/>
        <v/>
      </c>
    </row>
    <row r="73" spans="1:12" x14ac:dyDescent="0.15">
      <c r="A73" s="8" t="str">
        <f>IF(ISNUMBER('Race 3'!A73),'Race 3'!A73,"")</f>
        <v/>
      </c>
      <c r="B73" s="18" t="str">
        <f>IF(ISNUMBER('Race 3'!A73),'Race 3'!B73,"")</f>
        <v/>
      </c>
      <c r="C73" s="7" t="str">
        <f>IF(ISNUMBER('Race 3'!A73),'Race 3'!C73&amp;" "&amp;'Race 3'!D73,"")</f>
        <v/>
      </c>
      <c r="D73" s="7" t="str">
        <f>IF(ISNUMBER('Race 3'!A73),'Race 3'!G73,"")</f>
        <v/>
      </c>
      <c r="E73" s="7" t="str">
        <f>IF(ISNUMBER('Race 3'!A73),'Race 3'!I73,"")</f>
        <v/>
      </c>
      <c r="F73" s="7" t="str">
        <f>IF(ISNUMBER('Race 3'!A73),'Race 3'!H73,"")</f>
        <v/>
      </c>
      <c r="G73" s="13" t="str">
        <f>IF(ISNUMBER('Race 3'!A73),'Race 3'!O73/60,"")</f>
        <v/>
      </c>
      <c r="H73" s="19" t="str">
        <f>IF(A73="","",IF(E73="Men",VLOOKUP(F73,'Time trial standards'!A$3:D$82,4,FALSE),VLOOKUP(F73,'Time trial standards'!A$3:E$82,5,FALSE)))</f>
        <v/>
      </c>
      <c r="I73" s="15" t="str">
        <f t="shared" si="6"/>
        <v/>
      </c>
      <c r="J73" s="15" t="str">
        <f t="shared" si="7"/>
        <v/>
      </c>
      <c r="K73" s="20" t="str">
        <f t="shared" si="8"/>
        <v/>
      </c>
      <c r="L73" s="7" t="str">
        <f t="shared" si="5"/>
        <v/>
      </c>
    </row>
    <row r="74" spans="1:12" x14ac:dyDescent="0.15">
      <c r="A74" s="8" t="str">
        <f>IF(ISNUMBER('Race 3'!A74),'Race 3'!A74,"")</f>
        <v/>
      </c>
      <c r="B74" s="18" t="str">
        <f>IF(ISNUMBER('Race 3'!A74),'Race 3'!B74,"")</f>
        <v/>
      </c>
      <c r="C74" s="7" t="str">
        <f>IF(ISNUMBER('Race 3'!A74),'Race 3'!C74&amp;" "&amp;'Race 3'!D74,"")</f>
        <v/>
      </c>
      <c r="D74" s="7" t="str">
        <f>IF(ISNUMBER('Race 3'!A74),'Race 3'!G74,"")</f>
        <v/>
      </c>
      <c r="E74" s="7" t="str">
        <f>IF(ISNUMBER('Race 3'!A74),'Race 3'!I74,"")</f>
        <v/>
      </c>
      <c r="F74" s="7" t="str">
        <f>IF(ISNUMBER('Race 3'!A74),'Race 3'!H74,"")</f>
        <v/>
      </c>
      <c r="G74" s="13" t="str">
        <f>IF(ISNUMBER('Race 3'!A74),'Race 3'!O74/60,"")</f>
        <v/>
      </c>
      <c r="H74" s="19" t="str">
        <f>IF(A74="","",IF(E74="Men",VLOOKUP(F74,'Time trial standards'!A$3:D$82,4,FALSE),VLOOKUP(F74,'Time trial standards'!A$3:E$82,5,FALSE)))</f>
        <v/>
      </c>
      <c r="I74" s="15" t="str">
        <f t="shared" si="6"/>
        <v/>
      </c>
      <c r="J74" s="15" t="str">
        <f t="shared" si="7"/>
        <v/>
      </c>
      <c r="K74" s="20" t="str">
        <f t="shared" si="8"/>
        <v/>
      </c>
      <c r="L74" s="7" t="str">
        <f t="shared" si="5"/>
        <v/>
      </c>
    </row>
    <row r="75" spans="1:12" x14ac:dyDescent="0.15">
      <c r="A75" s="8" t="str">
        <f>IF(ISNUMBER('Race 3'!A75),'Race 3'!A75,"")</f>
        <v/>
      </c>
      <c r="B75" s="18" t="str">
        <f>IF(ISNUMBER('Race 3'!A75),'Race 3'!B75,"")</f>
        <v/>
      </c>
      <c r="C75" s="7" t="str">
        <f>IF(ISNUMBER('Race 3'!A75),'Race 3'!C75&amp;" "&amp;'Race 3'!D75,"")</f>
        <v/>
      </c>
      <c r="D75" s="7" t="str">
        <f>IF(ISNUMBER('Race 3'!A75),'Race 3'!G75,"")</f>
        <v/>
      </c>
      <c r="E75" s="7" t="str">
        <f>IF(ISNUMBER('Race 3'!A75),'Race 3'!I75,"")</f>
        <v/>
      </c>
      <c r="F75" s="7" t="str">
        <f>IF(ISNUMBER('Race 3'!A75),'Race 3'!H75,"")</f>
        <v/>
      </c>
      <c r="G75" s="13" t="str">
        <f>IF(ISNUMBER('Race 3'!A75),'Race 3'!O75/60,"")</f>
        <v/>
      </c>
      <c r="H75" s="19" t="str">
        <f>IF(A75="","",IF(E75="Men",VLOOKUP(F75,'Time trial standards'!A$3:D$82,4,FALSE),VLOOKUP(F75,'Time trial standards'!A$3:E$82,5,FALSE)))</f>
        <v/>
      </c>
      <c r="I75" s="15" t="str">
        <f t="shared" si="6"/>
        <v/>
      </c>
      <c r="J75" s="15" t="str">
        <f t="shared" si="7"/>
        <v/>
      </c>
      <c r="K75" s="20" t="str">
        <f t="shared" si="8"/>
        <v/>
      </c>
      <c r="L75" s="7" t="str">
        <f t="shared" si="5"/>
        <v/>
      </c>
    </row>
    <row r="76" spans="1:12" x14ac:dyDescent="0.15">
      <c r="A76" s="8" t="str">
        <f>IF(ISNUMBER('Race 3'!A76),'Race 3'!A76,"")</f>
        <v/>
      </c>
      <c r="B76" s="18" t="str">
        <f>IF(ISNUMBER('Race 3'!A76),'Race 3'!B76,"")</f>
        <v/>
      </c>
      <c r="C76" s="7" t="str">
        <f>IF(ISNUMBER('Race 3'!A76),'Race 3'!C76&amp;" "&amp;'Race 3'!D76,"")</f>
        <v/>
      </c>
      <c r="D76" s="7" t="str">
        <f>IF(ISNUMBER('Race 3'!A76),'Race 3'!G76,"")</f>
        <v/>
      </c>
      <c r="E76" s="7" t="str">
        <f>IF(ISNUMBER('Race 3'!A76),'Race 3'!I76,"")</f>
        <v/>
      </c>
      <c r="F76" s="7" t="str">
        <f>IF(ISNUMBER('Race 3'!A76),'Race 3'!H76,"")</f>
        <v/>
      </c>
      <c r="G76" s="13" t="str">
        <f>IF(ISNUMBER('Race 3'!A76),'Race 3'!O76/60,"")</f>
        <v/>
      </c>
      <c r="H76" s="19" t="str">
        <f>IF(A76="","",IF(E76="Men",VLOOKUP(F76,'Time trial standards'!A$3:D$82,4,FALSE),VLOOKUP(F76,'Time trial standards'!A$3:E$82,5,FALSE)))</f>
        <v/>
      </c>
      <c r="I76" s="15" t="str">
        <f t="shared" si="6"/>
        <v/>
      </c>
      <c r="J76" s="15" t="str">
        <f t="shared" si="7"/>
        <v/>
      </c>
      <c r="K76" s="20" t="str">
        <f t="shared" si="8"/>
        <v/>
      </c>
      <c r="L76" s="7" t="str">
        <f t="shared" si="5"/>
        <v/>
      </c>
    </row>
    <row r="77" spans="1:12" x14ac:dyDescent="0.15">
      <c r="A77" s="8" t="str">
        <f>IF(ISNUMBER('Race 3'!A77),'Race 3'!A77,"")</f>
        <v/>
      </c>
      <c r="B77" s="18" t="str">
        <f>IF(ISNUMBER('Race 3'!A77),'Race 3'!B77,"")</f>
        <v/>
      </c>
      <c r="C77" s="7" t="str">
        <f>IF(ISNUMBER('Race 3'!A77),'Race 3'!C77&amp;" "&amp;'Race 3'!D77,"")</f>
        <v/>
      </c>
      <c r="D77" s="7" t="str">
        <f>IF(ISNUMBER('Race 3'!A77),'Race 3'!G77,"")</f>
        <v/>
      </c>
      <c r="E77" s="7" t="str">
        <f>IF(ISNUMBER('Race 3'!A77),'Race 3'!I77,"")</f>
        <v/>
      </c>
      <c r="F77" s="7" t="str">
        <f>IF(ISNUMBER('Race 3'!A77),'Race 3'!H77,"")</f>
        <v/>
      </c>
      <c r="G77" s="13" t="str">
        <f>IF(ISNUMBER('Race 3'!A77),'Race 3'!O77/60,"")</f>
        <v/>
      </c>
      <c r="H77" s="19" t="str">
        <f>IF(A77="","",IF(E77="Men",VLOOKUP(F77,'Time trial standards'!A$3:D$82,4,FALSE),VLOOKUP(F77,'Time trial standards'!A$3:E$82,5,FALSE)))</f>
        <v/>
      </c>
      <c r="I77" s="15" t="str">
        <f t="shared" si="6"/>
        <v/>
      </c>
      <c r="J77" s="15" t="str">
        <f t="shared" si="7"/>
        <v/>
      </c>
      <c r="K77" s="20" t="str">
        <f t="shared" si="8"/>
        <v/>
      </c>
      <c r="L77" s="7" t="str">
        <f t="shared" si="5"/>
        <v/>
      </c>
    </row>
    <row r="78" spans="1:12" x14ac:dyDescent="0.15">
      <c r="A78" s="8" t="str">
        <f>IF(ISNUMBER('Race 3'!A78),'Race 3'!A78,"")</f>
        <v/>
      </c>
      <c r="B78" s="18" t="str">
        <f>IF(ISNUMBER('Race 3'!A78),'Race 3'!B78,"")</f>
        <v/>
      </c>
      <c r="C78" s="7" t="str">
        <f>IF(ISNUMBER('Race 3'!A78),'Race 3'!C78&amp;" "&amp;'Race 3'!D78,"")</f>
        <v/>
      </c>
      <c r="D78" s="7" t="str">
        <f>IF(ISNUMBER('Race 3'!A78),'Race 3'!G78,"")</f>
        <v/>
      </c>
      <c r="E78" s="7" t="str">
        <f>IF(ISNUMBER('Race 3'!A78),'Race 3'!I78,"")</f>
        <v/>
      </c>
      <c r="F78" s="7" t="str">
        <f>IF(ISNUMBER('Race 3'!A78),'Race 3'!H78,"")</f>
        <v/>
      </c>
      <c r="G78" s="13" t="str">
        <f>IF(ISNUMBER('Race 3'!A78),'Race 3'!O78/60,"")</f>
        <v/>
      </c>
      <c r="H78" s="19" t="str">
        <f>IF(A78="","",IF(E78="Men",VLOOKUP(F78,'Time trial standards'!A$3:D$82,4,FALSE),VLOOKUP(F78,'Time trial standards'!A$3:E$82,5,FALSE)))</f>
        <v/>
      </c>
      <c r="I78" s="15" t="str">
        <f t="shared" si="6"/>
        <v/>
      </c>
      <c r="J78" s="15" t="str">
        <f t="shared" si="7"/>
        <v/>
      </c>
      <c r="K78" s="20" t="str">
        <f t="shared" si="8"/>
        <v/>
      </c>
      <c r="L78" s="7" t="str">
        <f t="shared" si="5"/>
        <v/>
      </c>
    </row>
    <row r="79" spans="1:12" x14ac:dyDescent="0.15">
      <c r="A79" s="8" t="str">
        <f>IF(ISNUMBER('Race 3'!A79),'Race 3'!A79,"")</f>
        <v/>
      </c>
      <c r="B79" s="18" t="str">
        <f>IF(ISNUMBER('Race 3'!A79),'Race 3'!B79,"")</f>
        <v/>
      </c>
      <c r="C79" s="7" t="str">
        <f>IF(ISNUMBER('Race 3'!A79),'Race 3'!C79&amp;" "&amp;'Race 3'!D79,"")</f>
        <v/>
      </c>
      <c r="D79" s="7" t="str">
        <f>IF(ISNUMBER('Race 3'!A79),'Race 3'!G79,"")</f>
        <v/>
      </c>
      <c r="E79" s="7" t="str">
        <f>IF(ISNUMBER('Race 3'!A79),'Race 3'!I79,"")</f>
        <v/>
      </c>
      <c r="F79" s="7" t="str">
        <f>IF(ISNUMBER('Race 3'!A79),'Race 3'!H79,"")</f>
        <v/>
      </c>
      <c r="G79" s="13" t="str">
        <f>IF(ISNUMBER('Race 3'!A79),'Race 3'!O79/60,"")</f>
        <v/>
      </c>
      <c r="H79" s="19" t="str">
        <f>IF(A79="","",IF(E79="Men",VLOOKUP(F79,'Time trial standards'!A$3:D$82,4,FALSE),VLOOKUP(F79,'Time trial standards'!A$3:E$82,5,FALSE)))</f>
        <v/>
      </c>
      <c r="I79" s="15" t="str">
        <f t="shared" si="6"/>
        <v/>
      </c>
      <c r="J79" s="15" t="str">
        <f t="shared" si="7"/>
        <v/>
      </c>
      <c r="K79" s="20" t="str">
        <f t="shared" si="8"/>
        <v/>
      </c>
      <c r="L79" s="7" t="str">
        <f t="shared" si="5"/>
        <v/>
      </c>
    </row>
    <row r="80" spans="1:12" x14ac:dyDescent="0.15">
      <c r="A80" s="8" t="str">
        <f>IF(ISNUMBER('Race 3'!A80),'Race 3'!A80,"")</f>
        <v/>
      </c>
      <c r="B80" s="18" t="str">
        <f>IF(ISNUMBER('Race 3'!A80),'Race 3'!B80,"")</f>
        <v/>
      </c>
      <c r="C80" s="7" t="str">
        <f>IF(ISNUMBER('Race 3'!A80),'Race 3'!C80&amp;" "&amp;'Race 3'!D80,"")</f>
        <v/>
      </c>
      <c r="D80" s="7" t="str">
        <f>IF(ISNUMBER('Race 3'!A80),'Race 3'!G80,"")</f>
        <v/>
      </c>
      <c r="E80" s="7" t="str">
        <f>IF(ISNUMBER('Race 3'!A80),'Race 3'!I80,"")</f>
        <v/>
      </c>
      <c r="F80" s="7" t="str">
        <f>IF(ISNUMBER('Race 3'!A80),'Race 3'!H80,"")</f>
        <v/>
      </c>
      <c r="G80" s="13" t="str">
        <f>IF(ISNUMBER('Race 3'!A80),'Race 3'!O80/60,"")</f>
        <v/>
      </c>
      <c r="H80" s="19" t="str">
        <f>IF(A80="","",IF(E80="Men",VLOOKUP(F80,'Time trial standards'!A$3:D$82,4,FALSE),VLOOKUP(F80,'Time trial standards'!A$3:E$82,5,FALSE)))</f>
        <v/>
      </c>
      <c r="I80" s="15" t="str">
        <f t="shared" si="6"/>
        <v/>
      </c>
      <c r="J80" s="15" t="str">
        <f t="shared" si="7"/>
        <v/>
      </c>
      <c r="K80" s="20" t="str">
        <f t="shared" si="8"/>
        <v/>
      </c>
      <c r="L80" s="7" t="str">
        <f t="shared" si="5"/>
        <v/>
      </c>
    </row>
    <row r="81" spans="1:12" x14ac:dyDescent="0.15">
      <c r="A81" s="8" t="str">
        <f>IF(ISNUMBER('Race 3'!A81),'Race 3'!A81,"")</f>
        <v/>
      </c>
      <c r="B81" s="18" t="str">
        <f>IF(ISNUMBER('Race 3'!A81),'Race 3'!B81,"")</f>
        <v/>
      </c>
      <c r="C81" s="7" t="str">
        <f>IF(ISNUMBER('Race 3'!A81),'Race 3'!C81&amp;" "&amp;'Race 3'!D81,"")</f>
        <v/>
      </c>
      <c r="D81" s="7" t="str">
        <f>IF(ISNUMBER('Race 3'!A81),'Race 3'!G81,"")</f>
        <v/>
      </c>
      <c r="E81" s="7" t="str">
        <f>IF(ISNUMBER('Race 3'!A81),'Race 3'!I81,"")</f>
        <v/>
      </c>
      <c r="F81" s="7" t="str">
        <f>IF(ISNUMBER('Race 3'!A81),'Race 3'!H81,"")</f>
        <v/>
      </c>
      <c r="G81" s="13" t="str">
        <f>IF(ISNUMBER('Race 3'!A81),'Race 3'!O81/60,"")</f>
        <v/>
      </c>
      <c r="H81" s="19" t="str">
        <f>IF(A81="","",IF(E81="Men",VLOOKUP(F81,'Time trial standards'!A$3:D$82,4,FALSE),VLOOKUP(F81,'Time trial standards'!A$3:E$82,5,FALSE)))</f>
        <v/>
      </c>
      <c r="I81" s="15" t="str">
        <f t="shared" si="6"/>
        <v/>
      </c>
      <c r="J81" s="15" t="str">
        <f t="shared" si="7"/>
        <v/>
      </c>
      <c r="K81" s="20" t="str">
        <f t="shared" si="8"/>
        <v/>
      </c>
      <c r="L81" s="7" t="str">
        <f t="shared" si="5"/>
        <v/>
      </c>
    </row>
    <row r="82" spans="1:12" x14ac:dyDescent="0.15">
      <c r="A82" s="8" t="str">
        <f>IF(ISNUMBER('Race 3'!A82),'Race 3'!A82,"")</f>
        <v/>
      </c>
      <c r="B82" s="18" t="str">
        <f>IF(ISNUMBER('Race 3'!A82),'Race 3'!B82,"")</f>
        <v/>
      </c>
      <c r="C82" s="7" t="str">
        <f>IF(ISNUMBER('Race 3'!A82),'Race 3'!C82&amp;" "&amp;'Race 3'!D82,"")</f>
        <v/>
      </c>
      <c r="D82" s="7" t="str">
        <f>IF(ISNUMBER('Race 3'!A82),'Race 3'!G82,"")</f>
        <v/>
      </c>
      <c r="E82" s="7" t="str">
        <f>IF(ISNUMBER('Race 3'!A82),'Race 3'!I82,"")</f>
        <v/>
      </c>
      <c r="F82" s="7" t="str">
        <f>IF(ISNUMBER('Race 3'!A82),'Race 3'!H82,"")</f>
        <v/>
      </c>
      <c r="G82" s="13" t="str">
        <f>IF(ISNUMBER('Race 3'!A82),'Race 3'!O82/60,"")</f>
        <v/>
      </c>
      <c r="H82" s="19" t="str">
        <f>IF(A82="","",IF(E82="Men",VLOOKUP(F82,'Time trial standards'!A$3:D$82,4,FALSE),VLOOKUP(F82,'Time trial standards'!A$3:E$82,5,FALSE)))</f>
        <v/>
      </c>
      <c r="I82" s="15" t="str">
        <f t="shared" si="6"/>
        <v/>
      </c>
      <c r="J82" s="15" t="str">
        <f t="shared" si="7"/>
        <v/>
      </c>
      <c r="K82" s="20" t="str">
        <f t="shared" si="8"/>
        <v/>
      </c>
      <c r="L82" s="7" t="str">
        <f t="shared" si="5"/>
        <v/>
      </c>
    </row>
    <row r="83" spans="1:12" x14ac:dyDescent="0.15">
      <c r="A83" s="8" t="str">
        <f>IF(ISNUMBER('Race 3'!A83),'Race 3'!A83,"")</f>
        <v/>
      </c>
      <c r="B83" s="18" t="str">
        <f>IF(ISNUMBER('Race 3'!A83),'Race 3'!B83,"")</f>
        <v/>
      </c>
      <c r="C83" s="7" t="str">
        <f>IF(ISNUMBER('Race 3'!A83),'Race 3'!C83&amp;" "&amp;'Race 3'!D83,"")</f>
        <v/>
      </c>
      <c r="D83" s="7" t="str">
        <f>IF(ISNUMBER('Race 3'!A83),'Race 3'!G83,"")</f>
        <v/>
      </c>
      <c r="E83" s="7" t="str">
        <f>IF(ISNUMBER('Race 3'!A83),'Race 3'!I83,"")</f>
        <v/>
      </c>
      <c r="F83" s="7" t="str">
        <f>IF(ISNUMBER('Race 3'!A83),'Race 3'!H83,"")</f>
        <v/>
      </c>
      <c r="G83" s="13" t="str">
        <f>IF(ISNUMBER('Race 3'!A83),'Race 3'!O83/60,"")</f>
        <v/>
      </c>
      <c r="H83" s="19" t="str">
        <f>IF(A83="","",IF(E83="Men",VLOOKUP(F83,'Time trial standards'!A$3:D$82,4,FALSE),VLOOKUP(F83,'Time trial standards'!A$3:E$82,5,FALSE)))</f>
        <v/>
      </c>
      <c r="I83" s="15" t="str">
        <f t="shared" si="6"/>
        <v/>
      </c>
      <c r="J83" s="15" t="str">
        <f t="shared" si="7"/>
        <v/>
      </c>
      <c r="K83" s="20" t="str">
        <f t="shared" si="8"/>
        <v/>
      </c>
      <c r="L83" s="7" t="str">
        <f t="shared" si="5"/>
        <v/>
      </c>
    </row>
    <row r="84" spans="1:12" x14ac:dyDescent="0.15">
      <c r="A84" s="8" t="str">
        <f>IF(ISNUMBER('Race 3'!A84),'Race 3'!A84,"")</f>
        <v/>
      </c>
      <c r="B84" s="18" t="str">
        <f>IF(ISNUMBER('Race 3'!A84),'Race 3'!B84,"")</f>
        <v/>
      </c>
      <c r="C84" s="7" t="str">
        <f>IF(ISNUMBER('Race 3'!A84),'Race 3'!C84&amp;" "&amp;'Race 3'!D84,"")</f>
        <v/>
      </c>
      <c r="D84" s="7" t="str">
        <f>IF(ISNUMBER('Race 3'!A84),'Race 3'!G84,"")</f>
        <v/>
      </c>
      <c r="E84" s="7" t="str">
        <f>IF(ISNUMBER('Race 3'!A84),'Race 3'!I84,"")</f>
        <v/>
      </c>
      <c r="F84" s="7" t="str">
        <f>IF(ISNUMBER('Race 3'!A84),'Race 3'!H84,"")</f>
        <v/>
      </c>
      <c r="G84" s="13" t="str">
        <f>IF(ISNUMBER('Race 3'!A84),'Race 3'!O84/60,"")</f>
        <v/>
      </c>
      <c r="H84" s="19" t="str">
        <f>IF(A84="","",IF(E84="Men",VLOOKUP(F84,'Time trial standards'!A$3:D$82,4,FALSE),VLOOKUP(F84,'Time trial standards'!A$3:E$82,5,FALSE)))</f>
        <v/>
      </c>
      <c r="I84" s="15" t="str">
        <f t="shared" si="6"/>
        <v/>
      </c>
      <c r="J84" s="15" t="str">
        <f t="shared" si="7"/>
        <v/>
      </c>
      <c r="K84" s="20" t="str">
        <f t="shared" si="8"/>
        <v/>
      </c>
      <c r="L84" s="7" t="str">
        <f t="shared" si="5"/>
        <v/>
      </c>
    </row>
    <row r="85" spans="1:12" x14ac:dyDescent="0.15">
      <c r="A85" s="8" t="str">
        <f>IF(ISNUMBER('Race 3'!A85),'Race 3'!A85,"")</f>
        <v/>
      </c>
      <c r="B85" s="18" t="str">
        <f>IF(ISNUMBER('Race 3'!A85),'Race 3'!B85,"")</f>
        <v/>
      </c>
      <c r="C85" s="7" t="str">
        <f>IF(ISNUMBER('Race 3'!A85),'Race 3'!C85&amp;" "&amp;'Race 3'!D85,"")</f>
        <v/>
      </c>
      <c r="D85" s="7" t="str">
        <f>IF(ISNUMBER('Race 3'!A85),'Race 3'!G85,"")</f>
        <v/>
      </c>
      <c r="E85" s="7" t="str">
        <f>IF(ISNUMBER('Race 3'!A85),'Race 3'!I85,"")</f>
        <v/>
      </c>
      <c r="F85" s="7" t="str">
        <f>IF(ISNUMBER('Race 3'!A85),'Race 3'!H85,"")</f>
        <v/>
      </c>
      <c r="G85" s="13" t="str">
        <f>IF(ISNUMBER('Race 3'!A85),'Race 3'!O85/60,"")</f>
        <v/>
      </c>
      <c r="H85" s="19" t="str">
        <f>IF(A85="","",IF(E85="Men",VLOOKUP(F85,'Time trial standards'!A$3:D$82,4,FALSE),VLOOKUP(F85,'Time trial standards'!A$3:E$82,5,FALSE)))</f>
        <v/>
      </c>
      <c r="I85" s="15" t="str">
        <f t="shared" si="6"/>
        <v/>
      </c>
      <c r="J85" s="15" t="str">
        <f t="shared" si="7"/>
        <v/>
      </c>
      <c r="K85" s="20" t="str">
        <f t="shared" si="8"/>
        <v/>
      </c>
      <c r="L85" s="7" t="str">
        <f t="shared" si="5"/>
        <v/>
      </c>
    </row>
    <row r="86" spans="1:12" x14ac:dyDescent="0.15">
      <c r="A86" s="8" t="str">
        <f>IF(ISNUMBER('Race 3'!A86),'Race 3'!A86,"")</f>
        <v/>
      </c>
      <c r="B86" s="18" t="str">
        <f>IF(ISNUMBER('Race 3'!A86),'Race 3'!B86,"")</f>
        <v/>
      </c>
      <c r="C86" s="7" t="str">
        <f>IF(ISNUMBER('Race 3'!A86),'Race 3'!C86&amp;" "&amp;'Race 3'!D86,"")</f>
        <v/>
      </c>
      <c r="D86" s="7" t="str">
        <f>IF(ISNUMBER('Race 3'!A86),'Race 3'!G86,"")</f>
        <v/>
      </c>
      <c r="E86" s="7" t="str">
        <f>IF(ISNUMBER('Race 3'!A86),'Race 3'!I86,"")</f>
        <v/>
      </c>
      <c r="F86" s="7" t="str">
        <f>IF(ISNUMBER('Race 3'!A86),'Race 3'!H86,"")</f>
        <v/>
      </c>
      <c r="G86" s="13" t="str">
        <f>IF(ISNUMBER('Race 3'!A86),'Race 3'!O86/60,"")</f>
        <v/>
      </c>
      <c r="H86" s="19" t="str">
        <f>IF(A86="","",IF(E86="Men",VLOOKUP(F86,'Time trial standards'!A$3:D$82,4,FALSE),VLOOKUP(F86,'Time trial standards'!A$3:E$82,5,FALSE)))</f>
        <v/>
      </c>
      <c r="I86" s="15" t="str">
        <f t="shared" si="6"/>
        <v/>
      </c>
      <c r="J86" s="15" t="str">
        <f t="shared" si="7"/>
        <v/>
      </c>
      <c r="K86" s="20" t="str">
        <f t="shared" si="8"/>
        <v/>
      </c>
      <c r="L86" s="7" t="str">
        <f t="shared" si="5"/>
        <v/>
      </c>
    </row>
    <row r="87" spans="1:12" x14ac:dyDescent="0.15">
      <c r="A87" s="8" t="str">
        <f>IF(ISNUMBER('Race 3'!A87),'Race 3'!A87,"")</f>
        <v/>
      </c>
      <c r="B87" s="18" t="str">
        <f>IF(ISNUMBER('Race 3'!A87),'Race 3'!B87,"")</f>
        <v/>
      </c>
      <c r="C87" s="7" t="str">
        <f>IF(ISNUMBER('Race 3'!A87),'Race 3'!C87&amp;" "&amp;'Race 3'!D87,"")</f>
        <v/>
      </c>
      <c r="D87" s="7" t="str">
        <f>IF(ISNUMBER('Race 3'!A87),'Race 3'!G87,"")</f>
        <v/>
      </c>
      <c r="E87" s="7" t="str">
        <f>IF(ISNUMBER('Race 3'!A87),'Race 3'!I87,"")</f>
        <v/>
      </c>
      <c r="F87" s="7" t="str">
        <f>IF(ISNUMBER('Race 3'!A87),'Race 3'!H87,"")</f>
        <v/>
      </c>
      <c r="G87" s="13" t="str">
        <f>IF(ISNUMBER('Race 3'!A87),'Race 3'!O87/60,"")</f>
        <v/>
      </c>
      <c r="H87" s="19" t="str">
        <f>IF(A87="","",IF(E87="Men",VLOOKUP(F87,'Time trial standards'!A$3:D$82,4,FALSE),VLOOKUP(F87,'Time trial standards'!A$3:E$82,5,FALSE)))</f>
        <v/>
      </c>
      <c r="I87" s="15" t="str">
        <f t="shared" si="6"/>
        <v/>
      </c>
      <c r="J87" s="15" t="str">
        <f t="shared" si="7"/>
        <v/>
      </c>
      <c r="K87" s="20" t="str">
        <f t="shared" si="8"/>
        <v/>
      </c>
      <c r="L87" s="7" t="str">
        <f t="shared" si="5"/>
        <v/>
      </c>
    </row>
    <row r="88" spans="1:12" x14ac:dyDescent="0.15">
      <c r="A88" s="8" t="str">
        <f>IF(ISNUMBER('Race 3'!A88),'Race 3'!A88,"")</f>
        <v/>
      </c>
      <c r="B88" s="18" t="str">
        <f>IF(ISNUMBER('Race 3'!A88),'Race 3'!B88,"")</f>
        <v/>
      </c>
      <c r="C88" s="7" t="str">
        <f>IF(ISNUMBER('Race 3'!A88),'Race 3'!C88&amp;" "&amp;'Race 3'!D88,"")</f>
        <v/>
      </c>
      <c r="D88" s="7" t="str">
        <f>IF(ISNUMBER('Race 3'!A88),'Race 3'!G88,"")</f>
        <v/>
      </c>
      <c r="E88" s="7" t="str">
        <f>IF(ISNUMBER('Race 3'!A88),'Race 3'!I88,"")</f>
        <v/>
      </c>
      <c r="F88" s="7" t="str">
        <f>IF(ISNUMBER('Race 3'!A88),'Race 3'!H88,"")</f>
        <v/>
      </c>
      <c r="G88" s="13" t="str">
        <f>IF(ISNUMBER('Race 3'!A88),'Race 3'!O88/60,"")</f>
        <v/>
      </c>
      <c r="H88" s="19" t="str">
        <f>IF(A88="","",IF(E88="Men",VLOOKUP(F88,'Time trial standards'!A$3:D$82,4,FALSE),VLOOKUP(F88,'Time trial standards'!A$3:E$82,5,FALSE)))</f>
        <v/>
      </c>
      <c r="I88" s="15" t="str">
        <f t="shared" si="6"/>
        <v/>
      </c>
      <c r="J88" s="15" t="str">
        <f t="shared" si="7"/>
        <v/>
      </c>
      <c r="K88" s="20" t="str">
        <f t="shared" si="8"/>
        <v/>
      </c>
      <c r="L88" s="7" t="str">
        <f t="shared" si="5"/>
        <v/>
      </c>
    </row>
    <row r="89" spans="1:12" x14ac:dyDescent="0.15">
      <c r="A89" s="8" t="str">
        <f>IF(ISNUMBER('Race 3'!A89),'Race 3'!A89,"")</f>
        <v/>
      </c>
      <c r="B89" s="18" t="str">
        <f>IF(ISNUMBER('Race 3'!A89),'Race 3'!B89,"")</f>
        <v/>
      </c>
      <c r="C89" s="7" t="str">
        <f>IF(ISNUMBER('Race 3'!A89),'Race 3'!C89&amp;" "&amp;'Race 3'!D89,"")</f>
        <v/>
      </c>
      <c r="D89" s="7" t="str">
        <f>IF(ISNUMBER('Race 3'!A89),'Race 3'!G89,"")</f>
        <v/>
      </c>
      <c r="E89" s="7" t="str">
        <f>IF(ISNUMBER('Race 3'!A89),'Race 3'!I89,"")</f>
        <v/>
      </c>
      <c r="F89" s="7" t="str">
        <f>IF(ISNUMBER('Race 3'!A89),'Race 3'!H89,"")</f>
        <v/>
      </c>
      <c r="G89" s="13" t="str">
        <f>IF(ISNUMBER('Race 3'!A89),'Race 3'!O89/60,"")</f>
        <v/>
      </c>
      <c r="H89" s="19" t="str">
        <f>IF(A89="","",IF(E89="Men",VLOOKUP(F89,'Time trial standards'!A$3:D$82,4,FALSE),VLOOKUP(F89,'Time trial standards'!A$3:E$82,5,FALSE)))</f>
        <v/>
      </c>
      <c r="I89" s="15" t="str">
        <f t="shared" si="6"/>
        <v/>
      </c>
      <c r="J89" s="15" t="str">
        <f t="shared" si="7"/>
        <v/>
      </c>
      <c r="K89" s="20" t="str">
        <f t="shared" si="8"/>
        <v/>
      </c>
      <c r="L89" s="7" t="str">
        <f t="shared" si="5"/>
        <v/>
      </c>
    </row>
    <row r="90" spans="1:12" x14ac:dyDescent="0.15">
      <c r="A90" s="8" t="str">
        <f>IF(ISNUMBER('Race 3'!A90),'Race 3'!A90,"")</f>
        <v/>
      </c>
      <c r="B90" s="18" t="str">
        <f>IF(ISNUMBER('Race 3'!A90),'Race 3'!B90,"")</f>
        <v/>
      </c>
      <c r="C90" s="7" t="str">
        <f>IF(ISNUMBER('Race 3'!A90),'Race 3'!C90&amp;" "&amp;'Race 3'!D90,"")</f>
        <v/>
      </c>
      <c r="D90" s="7" t="str">
        <f>IF(ISNUMBER('Race 3'!A90),'Race 3'!G90,"")</f>
        <v/>
      </c>
      <c r="E90" s="7" t="str">
        <f>IF(ISNUMBER('Race 3'!A90),'Race 3'!I90,"")</f>
        <v/>
      </c>
      <c r="F90" s="7" t="str">
        <f>IF(ISNUMBER('Race 3'!A90),'Race 3'!H90,"")</f>
        <v/>
      </c>
      <c r="G90" s="13" t="str">
        <f>IF(ISNUMBER('Race 3'!A90),'Race 3'!O90/60,"")</f>
        <v/>
      </c>
      <c r="H90" s="19" t="str">
        <f>IF(A90="","",IF(E90="Men",VLOOKUP(F90,'Time trial standards'!A$3:D$82,4,FALSE),VLOOKUP(F90,'Time trial standards'!A$3:E$82,5,FALSE)))</f>
        <v/>
      </c>
      <c r="I90" s="15" t="str">
        <f t="shared" si="6"/>
        <v/>
      </c>
      <c r="J90" s="15" t="str">
        <f t="shared" si="7"/>
        <v/>
      </c>
      <c r="K90" s="20" t="str">
        <f t="shared" si="8"/>
        <v/>
      </c>
      <c r="L90" s="7" t="str">
        <f t="shared" si="5"/>
        <v/>
      </c>
    </row>
    <row r="91" spans="1:12" x14ac:dyDescent="0.15">
      <c r="A91" s="8" t="str">
        <f>IF(ISNUMBER('Race 3'!A91),'Race 3'!A91,"")</f>
        <v/>
      </c>
      <c r="B91" s="18" t="str">
        <f>IF(ISNUMBER('Race 3'!A91),'Race 3'!B91,"")</f>
        <v/>
      </c>
      <c r="C91" s="7" t="str">
        <f>IF(ISNUMBER('Race 3'!A91),'Race 3'!C91&amp;" "&amp;'Race 3'!D91,"")</f>
        <v/>
      </c>
      <c r="D91" s="7" t="str">
        <f>IF(ISNUMBER('Race 3'!A91),'Race 3'!G91,"")</f>
        <v/>
      </c>
      <c r="E91" s="7" t="str">
        <f>IF(ISNUMBER('Race 3'!A91),'Race 3'!I91,"")</f>
        <v/>
      </c>
      <c r="F91" s="7" t="str">
        <f>IF(ISNUMBER('Race 3'!A91),'Race 3'!H91,"")</f>
        <v/>
      </c>
      <c r="G91" s="13" t="str">
        <f>IF(ISNUMBER('Race 3'!A91),'Race 3'!O91/60,"")</f>
        <v/>
      </c>
      <c r="H91" s="19" t="str">
        <f>IF(A91="","",IF(E91="Men",VLOOKUP(F91,'Time trial standards'!A$3:D$82,4,FALSE),VLOOKUP(F91,'Time trial standards'!A$3:E$82,5,FALSE)))</f>
        <v/>
      </c>
      <c r="I91" s="15" t="str">
        <f t="shared" si="6"/>
        <v/>
      </c>
      <c r="J91" s="15" t="str">
        <f t="shared" si="7"/>
        <v/>
      </c>
      <c r="K91" s="20" t="str">
        <f t="shared" si="8"/>
        <v/>
      </c>
      <c r="L91" s="7" t="str">
        <f t="shared" si="5"/>
        <v/>
      </c>
    </row>
    <row r="92" spans="1:12" x14ac:dyDescent="0.15">
      <c r="A92" s="8" t="str">
        <f>IF(ISNUMBER('Race 3'!A92),'Race 3'!A92,"")</f>
        <v/>
      </c>
      <c r="B92" s="18" t="str">
        <f>IF(ISNUMBER('Race 3'!A92),'Race 3'!B92,"")</f>
        <v/>
      </c>
      <c r="C92" s="7" t="str">
        <f>IF(ISNUMBER('Race 3'!A92),'Race 3'!C92&amp;" "&amp;'Race 3'!D92,"")</f>
        <v/>
      </c>
      <c r="D92" s="7" t="str">
        <f>IF(ISNUMBER('Race 3'!A92),'Race 3'!G92,"")</f>
        <v/>
      </c>
      <c r="E92" s="7" t="str">
        <f>IF(ISNUMBER('Race 3'!A92),'Race 3'!I92,"")</f>
        <v/>
      </c>
      <c r="F92" s="7" t="str">
        <f>IF(ISNUMBER('Race 3'!A92),'Race 3'!H92,"")</f>
        <v/>
      </c>
      <c r="G92" s="13" t="str">
        <f>IF(ISNUMBER('Race 3'!A92),'Race 3'!O92/60,"")</f>
        <v/>
      </c>
      <c r="H92" s="19" t="str">
        <f>IF(A92="","",IF(E92="Men",VLOOKUP(F92,'Time trial standards'!A$3:D$82,4,FALSE),VLOOKUP(F92,'Time trial standards'!A$3:E$82,5,FALSE)))</f>
        <v/>
      </c>
      <c r="I92" s="15" t="str">
        <f t="shared" si="6"/>
        <v/>
      </c>
      <c r="J92" s="15" t="str">
        <f t="shared" si="7"/>
        <v/>
      </c>
      <c r="K92" s="20" t="str">
        <f t="shared" si="8"/>
        <v/>
      </c>
      <c r="L92" s="7" t="str">
        <f t="shared" si="5"/>
        <v/>
      </c>
    </row>
    <row r="93" spans="1:12" x14ac:dyDescent="0.15">
      <c r="A93" s="8" t="str">
        <f>IF(ISNUMBER('Race 3'!A93),'Race 3'!A93,"")</f>
        <v/>
      </c>
      <c r="B93" s="18" t="str">
        <f>IF(ISNUMBER('Race 3'!A93),'Race 3'!B93,"")</f>
        <v/>
      </c>
      <c r="C93" s="7" t="str">
        <f>IF(ISNUMBER('Race 3'!A93),'Race 3'!C93&amp;" "&amp;'Race 3'!D93,"")</f>
        <v/>
      </c>
      <c r="D93" s="7" t="str">
        <f>IF(ISNUMBER('Race 3'!A93),'Race 3'!G93,"")</f>
        <v/>
      </c>
      <c r="E93" s="7" t="str">
        <f>IF(ISNUMBER('Race 3'!A93),'Race 3'!I93,"")</f>
        <v/>
      </c>
      <c r="F93" s="7" t="str">
        <f>IF(ISNUMBER('Race 3'!A93),'Race 3'!H93,"")</f>
        <v/>
      </c>
      <c r="G93" s="13" t="str">
        <f>IF(ISNUMBER('Race 3'!A93),'Race 3'!O93/60,"")</f>
        <v/>
      </c>
      <c r="H93" s="19" t="str">
        <f>IF(A93="","",IF(E93="Men",VLOOKUP(F93,'Time trial standards'!A$3:D$82,4,FALSE),VLOOKUP(F93,'Time trial standards'!A$3:E$82,5,FALSE)))</f>
        <v/>
      </c>
      <c r="I93" s="15" t="str">
        <f t="shared" si="6"/>
        <v/>
      </c>
      <c r="J93" s="15" t="str">
        <f t="shared" si="7"/>
        <v/>
      </c>
      <c r="K93" s="20" t="str">
        <f t="shared" si="8"/>
        <v/>
      </c>
      <c r="L93" s="7" t="str">
        <f t="shared" si="5"/>
        <v/>
      </c>
    </row>
    <row r="94" spans="1:12" x14ac:dyDescent="0.15">
      <c r="A94" s="8" t="str">
        <f>IF(ISNUMBER('Race 3'!A94),'Race 3'!A94,"")</f>
        <v/>
      </c>
      <c r="B94" s="18" t="str">
        <f>IF(ISNUMBER('Race 3'!A94),'Race 3'!B94,"")</f>
        <v/>
      </c>
      <c r="C94" s="7" t="str">
        <f>IF(ISNUMBER('Race 3'!A94),'Race 3'!C94&amp;" "&amp;'Race 3'!D94,"")</f>
        <v/>
      </c>
      <c r="D94" s="7" t="str">
        <f>IF(ISNUMBER('Race 3'!A94),'Race 3'!G94,"")</f>
        <v/>
      </c>
      <c r="E94" s="7" t="str">
        <f>IF(ISNUMBER('Race 3'!A94),'Race 3'!I94,"")</f>
        <v/>
      </c>
      <c r="F94" s="7" t="str">
        <f>IF(ISNUMBER('Race 3'!A94),'Race 3'!H94,"")</f>
        <v/>
      </c>
      <c r="G94" s="13" t="str">
        <f>IF(ISNUMBER('Race 3'!A94),'Race 3'!O94/60,"")</f>
        <v/>
      </c>
      <c r="H94" s="19" t="str">
        <f>IF(A94="","",IF(E94="Men",VLOOKUP(F94,'Time trial standards'!A$3:D$82,4,FALSE),VLOOKUP(F94,'Time trial standards'!A$3:E$82,5,FALSE)))</f>
        <v/>
      </c>
      <c r="I94" s="15" t="str">
        <f t="shared" si="6"/>
        <v/>
      </c>
      <c r="J94" s="15" t="str">
        <f t="shared" si="7"/>
        <v/>
      </c>
      <c r="K94" s="20" t="str">
        <f t="shared" si="8"/>
        <v/>
      </c>
      <c r="L94" s="7" t="str">
        <f t="shared" si="5"/>
        <v/>
      </c>
    </row>
    <row r="95" spans="1:12" x14ac:dyDescent="0.15">
      <c r="A95" s="8" t="str">
        <f>IF(ISNUMBER('Race 3'!A95),'Race 3'!A95,"")</f>
        <v/>
      </c>
      <c r="B95" s="18" t="str">
        <f>IF(ISNUMBER('Race 3'!A95),'Race 3'!B95,"")</f>
        <v/>
      </c>
      <c r="C95" s="7" t="str">
        <f>IF(ISNUMBER('Race 3'!A95),'Race 3'!C95&amp;" "&amp;'Race 3'!D95,"")</f>
        <v/>
      </c>
      <c r="D95" s="7" t="str">
        <f>IF(ISNUMBER('Race 3'!A95),'Race 3'!G95,"")</f>
        <v/>
      </c>
      <c r="E95" s="7" t="str">
        <f>IF(ISNUMBER('Race 3'!A95),'Race 3'!I95,"")</f>
        <v/>
      </c>
      <c r="F95" s="7" t="str">
        <f>IF(ISNUMBER('Race 3'!A95),'Race 3'!H95,"")</f>
        <v/>
      </c>
      <c r="G95" s="13" t="str">
        <f>IF(ISNUMBER('Race 3'!A95),'Race 3'!O95/60,"")</f>
        <v/>
      </c>
      <c r="H95" s="19" t="str">
        <f>IF(A95="","",IF(E95="Men",VLOOKUP(F95,'Time trial standards'!A$3:D$82,4,FALSE),VLOOKUP(F95,'Time trial standards'!A$3:E$82,5,FALSE)))</f>
        <v/>
      </c>
      <c r="I95" s="15" t="str">
        <f t="shared" si="6"/>
        <v/>
      </c>
      <c r="J95" s="15" t="str">
        <f t="shared" si="7"/>
        <v/>
      </c>
      <c r="K95" s="20" t="str">
        <f t="shared" si="8"/>
        <v/>
      </c>
      <c r="L95" s="7" t="str">
        <f t="shared" si="5"/>
        <v/>
      </c>
    </row>
    <row r="96" spans="1:12" x14ac:dyDescent="0.15">
      <c r="A96" s="8" t="str">
        <f>IF(ISNUMBER('Race 3'!A96),'Race 3'!A96,"")</f>
        <v/>
      </c>
      <c r="B96" s="18" t="str">
        <f>IF(ISNUMBER('Race 3'!A96),'Race 3'!B96,"")</f>
        <v/>
      </c>
      <c r="C96" s="7" t="str">
        <f>IF(ISNUMBER('Race 3'!A96),'Race 3'!C96&amp;" "&amp;'Race 3'!D96,"")</f>
        <v/>
      </c>
      <c r="D96" s="7" t="str">
        <f>IF(ISNUMBER('Race 3'!A96),'Race 3'!G96,"")</f>
        <v/>
      </c>
      <c r="E96" s="7" t="str">
        <f>IF(ISNUMBER('Race 3'!A96),'Race 3'!I96,"")</f>
        <v/>
      </c>
      <c r="F96" s="7" t="str">
        <f>IF(ISNUMBER('Race 3'!A96),'Race 3'!H96,"")</f>
        <v/>
      </c>
      <c r="G96" s="13" t="str">
        <f>IF(ISNUMBER('Race 3'!A96),'Race 3'!O96/60,"")</f>
        <v/>
      </c>
      <c r="H96" s="19" t="str">
        <f>IF(A96="","",IF(E96="Men",VLOOKUP(F96,'Time trial standards'!A$3:D$82,4,FALSE),VLOOKUP(F96,'Time trial standards'!A$3:E$82,5,FALSE)))</f>
        <v/>
      </c>
      <c r="I96" s="15" t="str">
        <f t="shared" si="6"/>
        <v/>
      </c>
      <c r="J96" s="15" t="str">
        <f t="shared" si="7"/>
        <v/>
      </c>
      <c r="K96" s="20" t="str">
        <f t="shared" si="8"/>
        <v/>
      </c>
      <c r="L96" s="7" t="str">
        <f t="shared" si="5"/>
        <v/>
      </c>
    </row>
    <row r="97" spans="1:12" x14ac:dyDescent="0.15">
      <c r="A97" s="8" t="str">
        <f>IF(ISNUMBER('Race 3'!A97),'Race 3'!A97,"")</f>
        <v/>
      </c>
      <c r="B97" s="18" t="str">
        <f>IF(ISNUMBER('Race 3'!A97),'Race 3'!B97,"")</f>
        <v/>
      </c>
      <c r="C97" s="7" t="str">
        <f>IF(ISNUMBER('Race 3'!A97),'Race 3'!C97&amp;" "&amp;'Race 3'!D97,"")</f>
        <v/>
      </c>
      <c r="D97" s="7" t="str">
        <f>IF(ISNUMBER('Race 3'!A97),'Race 3'!G97,"")</f>
        <v/>
      </c>
      <c r="E97" s="7" t="str">
        <f>IF(ISNUMBER('Race 3'!A97),'Race 3'!I97,"")</f>
        <v/>
      </c>
      <c r="F97" s="7" t="str">
        <f>IF(ISNUMBER('Race 3'!A97),'Race 3'!H97,"")</f>
        <v/>
      </c>
      <c r="G97" s="13" t="str">
        <f>IF(ISNUMBER('Race 3'!A97),'Race 3'!O97/60,"")</f>
        <v/>
      </c>
      <c r="H97" s="19" t="str">
        <f>IF(A97="","",IF(E97="Men",VLOOKUP(F97,'Time trial standards'!A$3:D$82,4,FALSE),VLOOKUP(F97,'Time trial standards'!A$3:E$82,5,FALSE)))</f>
        <v/>
      </c>
      <c r="I97" s="15" t="str">
        <f t="shared" si="6"/>
        <v/>
      </c>
      <c r="J97" s="15" t="str">
        <f t="shared" si="7"/>
        <v/>
      </c>
      <c r="K97" s="20" t="str">
        <f t="shared" si="8"/>
        <v/>
      </c>
      <c r="L97" s="7" t="str">
        <f t="shared" si="5"/>
        <v/>
      </c>
    </row>
    <row r="98" spans="1:12" x14ac:dyDescent="0.15">
      <c r="A98" s="8" t="str">
        <f>IF(ISNUMBER('Race 3'!A98),'Race 3'!A98,"")</f>
        <v/>
      </c>
      <c r="B98" s="18" t="str">
        <f>IF(ISNUMBER('Race 3'!A98),'Race 3'!B98,"")</f>
        <v/>
      </c>
      <c r="C98" s="7" t="str">
        <f>IF(ISNUMBER('Race 3'!A98),'Race 3'!C98&amp;" "&amp;'Race 3'!D98,"")</f>
        <v/>
      </c>
      <c r="D98" s="7" t="str">
        <f>IF(ISNUMBER('Race 3'!A98),'Race 3'!G98,"")</f>
        <v/>
      </c>
      <c r="E98" s="7" t="str">
        <f>IF(ISNUMBER('Race 3'!A98),'Race 3'!I98,"")</f>
        <v/>
      </c>
      <c r="F98" s="7" t="str">
        <f>IF(ISNUMBER('Race 3'!A98),'Race 3'!H98,"")</f>
        <v/>
      </c>
      <c r="G98" s="13" t="str">
        <f>IF(ISNUMBER('Race 3'!A98),'Race 3'!O98/60,"")</f>
        <v/>
      </c>
      <c r="H98" s="19" t="str">
        <f>IF(A98="","",IF(E98="Men",VLOOKUP(F98,'Time trial standards'!A$3:D$82,4,FALSE),VLOOKUP(F98,'Time trial standards'!A$3:E$82,5,FALSE)))</f>
        <v/>
      </c>
      <c r="I98" s="15" t="str">
        <f t="shared" si="6"/>
        <v/>
      </c>
      <c r="J98" s="15" t="str">
        <f t="shared" si="7"/>
        <v/>
      </c>
      <c r="K98" s="20" t="str">
        <f t="shared" si="8"/>
        <v/>
      </c>
      <c r="L98" s="7" t="str">
        <f>IF(K98="","",RANK(K98,K$2:K$100,1))</f>
        <v/>
      </c>
    </row>
    <row r="99" spans="1:12" x14ac:dyDescent="0.15">
      <c r="A99" s="8" t="str">
        <f>IF(ISNUMBER('Race 3'!A99),'Race 3'!A99,"")</f>
        <v/>
      </c>
      <c r="B99" s="18" t="str">
        <f>IF(ISNUMBER('Race 3'!A99),'Race 3'!B99,"")</f>
        <v/>
      </c>
      <c r="C99" s="7" t="str">
        <f>IF(ISNUMBER('Race 3'!A99),'Race 3'!C99&amp;" "&amp;'Race 3'!D99,"")</f>
        <v/>
      </c>
      <c r="D99" s="7" t="str">
        <f>IF(ISNUMBER('Race 3'!A99),'Race 3'!G99,"")</f>
        <v/>
      </c>
      <c r="E99" s="7" t="str">
        <f>IF(ISNUMBER('Race 3'!A99),'Race 3'!I99,"")</f>
        <v/>
      </c>
      <c r="F99" s="7" t="str">
        <f>IF(ISNUMBER('Race 3'!A99),'Race 3'!H99,"")</f>
        <v/>
      </c>
      <c r="G99" s="13" t="str">
        <f>IF(ISNUMBER('Race 3'!A99),'Race 3'!O99/60,"")</f>
        <v/>
      </c>
      <c r="H99" s="19" t="str">
        <f>IF(A99="","",IF(E99="Men",VLOOKUP(F99,'Time trial standards'!A$3:D$82,4,FALSE),VLOOKUP(F99,'Time trial standards'!A$3:E$82,5,FALSE)))</f>
        <v/>
      </c>
      <c r="I99" s="15" t="str">
        <f t="shared" si="6"/>
        <v/>
      </c>
      <c r="J99" s="15" t="str">
        <f t="shared" si="7"/>
        <v/>
      </c>
      <c r="K99" s="20" t="str">
        <f t="shared" si="8"/>
        <v/>
      </c>
      <c r="L99" s="7" t="str">
        <f>IF(K99="","",RANK(K99,K$2:K$100,1))</f>
        <v/>
      </c>
    </row>
    <row r="100" spans="1:12" x14ac:dyDescent="0.15">
      <c r="A100" s="8" t="str">
        <f>IF(ISNUMBER('Race 3'!A100),'Race 3'!A100,"")</f>
        <v/>
      </c>
      <c r="B100" s="18" t="str">
        <f>IF(ISNUMBER('Race 3'!A100),'Race 3'!B100,"")</f>
        <v/>
      </c>
      <c r="C100" s="7" t="str">
        <f>IF(ISNUMBER('Race 3'!A100),'Race 3'!C100&amp;" "&amp;'Race 3'!D100,"")</f>
        <v/>
      </c>
      <c r="D100" s="7" t="str">
        <f>IF(ISNUMBER('Race 3'!A100),'Race 3'!G100,"")</f>
        <v/>
      </c>
      <c r="E100" s="7" t="str">
        <f>IF(ISNUMBER('Race 3'!A100),'Race 3'!I100,"")</f>
        <v/>
      </c>
      <c r="F100" s="7" t="str">
        <f>IF(ISNUMBER('Race 3'!A100),'Race 3'!H100,"")</f>
        <v/>
      </c>
      <c r="G100" s="13" t="str">
        <f>IF(ISNUMBER('Race 3'!A100),'Race 3'!O100/60,"")</f>
        <v/>
      </c>
      <c r="H100" s="19" t="str">
        <f>IF(A100="","",IF(E100="Men",VLOOKUP(F100,'Time trial standards'!A$3:D$82,4,FALSE),VLOOKUP(F100,'Time trial standards'!A$3:E$82,5,FALSE)))</f>
        <v/>
      </c>
      <c r="I100" s="15" t="str">
        <f t="shared" si="6"/>
        <v/>
      </c>
      <c r="J100" s="15" t="str">
        <f t="shared" si="7"/>
        <v/>
      </c>
      <c r="K100" s="20" t="str">
        <f t="shared" si="8"/>
        <v/>
      </c>
      <c r="L100" s="7" t="str">
        <f>IF(K100="","",RANK(K100,K$2:K$100,1))</f>
        <v/>
      </c>
    </row>
    <row r="101" spans="1:12" x14ac:dyDescent="0.15">
      <c r="H101" s="19"/>
    </row>
    <row r="102" spans="1:12" x14ac:dyDescent="0.15">
      <c r="H102" s="19"/>
    </row>
    <row r="103" spans="1:12" x14ac:dyDescent="0.15">
      <c r="H103" s="19"/>
    </row>
    <row r="104" spans="1:12" x14ac:dyDescent="0.15">
      <c r="H104" s="19"/>
    </row>
    <row r="105" spans="1:12" x14ac:dyDescent="0.15">
      <c r="H105" s="19"/>
    </row>
    <row r="106" spans="1:12" x14ac:dyDescent="0.15">
      <c r="H106" s="19"/>
    </row>
    <row r="107" spans="1:12" x14ac:dyDescent="0.15">
      <c r="H107" s="19"/>
    </row>
    <row r="108" spans="1:12" x14ac:dyDescent="0.15">
      <c r="H108" s="19"/>
    </row>
    <row r="109" spans="1:12" x14ac:dyDescent="0.15">
      <c r="H109" s="19"/>
    </row>
    <row r="110" spans="1:12" x14ac:dyDescent="0.15">
      <c r="H110" s="19"/>
    </row>
    <row r="111" spans="1:12" x14ac:dyDescent="0.15">
      <c r="H111" s="19"/>
    </row>
    <row r="112" spans="1:12" x14ac:dyDescent="0.15">
      <c r="H112" s="19"/>
    </row>
    <row r="113" spans="8:8" x14ac:dyDescent="0.15">
      <c r="H113" s="19"/>
    </row>
    <row r="114" spans="8:8" x14ac:dyDescent="0.15">
      <c r="H114" s="19"/>
    </row>
    <row r="115" spans="8:8" x14ac:dyDescent="0.15">
      <c r="H115" s="19"/>
    </row>
    <row r="116" spans="8:8" x14ac:dyDescent="0.15">
      <c r="H116" s="19"/>
    </row>
    <row r="117" spans="8:8" x14ac:dyDescent="0.15">
      <c r="H117" s="19"/>
    </row>
    <row r="118" spans="8:8" x14ac:dyDescent="0.15">
      <c r="H118" s="19"/>
    </row>
    <row r="119" spans="8:8" x14ac:dyDescent="0.15">
      <c r="H119" s="19"/>
    </row>
    <row r="120" spans="8:8" x14ac:dyDescent="0.15">
      <c r="H120" s="19"/>
    </row>
    <row r="121" spans="8:8" x14ac:dyDescent="0.15">
      <c r="H121" s="19"/>
    </row>
    <row r="122" spans="8:8" x14ac:dyDescent="0.15">
      <c r="H122" s="19"/>
    </row>
    <row r="123" spans="8:8" x14ac:dyDescent="0.15">
      <c r="H123" s="19"/>
    </row>
    <row r="124" spans="8:8" x14ac:dyDescent="0.15">
      <c r="H124" s="19"/>
    </row>
    <row r="125" spans="8:8" x14ac:dyDescent="0.15">
      <c r="H125" s="19"/>
    </row>
    <row r="126" spans="8:8" x14ac:dyDescent="0.15">
      <c r="H126" s="19"/>
    </row>
    <row r="127" spans="8:8" x14ac:dyDescent="0.15">
      <c r="H127" s="19"/>
    </row>
    <row r="128" spans="8:8" x14ac:dyDescent="0.15">
      <c r="H128" s="19"/>
    </row>
    <row r="129" spans="8:8" x14ac:dyDescent="0.15">
      <c r="H129" s="19"/>
    </row>
    <row r="130" spans="8:8" x14ac:dyDescent="0.15">
      <c r="H130" s="19"/>
    </row>
    <row r="131" spans="8:8" x14ac:dyDescent="0.15">
      <c r="H131" s="19"/>
    </row>
    <row r="132" spans="8:8" x14ac:dyDescent="0.15">
      <c r="H132" s="19"/>
    </row>
    <row r="133" spans="8:8" x14ac:dyDescent="0.15">
      <c r="H133" s="19"/>
    </row>
    <row r="134" spans="8:8" x14ac:dyDescent="0.15">
      <c r="H134" s="19"/>
    </row>
    <row r="135" spans="8:8" x14ac:dyDescent="0.15">
      <c r="H135" s="19"/>
    </row>
    <row r="136" spans="8:8" x14ac:dyDescent="0.15">
      <c r="H136" s="19"/>
    </row>
    <row r="137" spans="8:8" x14ac:dyDescent="0.15">
      <c r="H137" s="19"/>
    </row>
    <row r="138" spans="8:8" x14ac:dyDescent="0.15">
      <c r="H138" s="19"/>
    </row>
    <row r="139" spans="8:8" x14ac:dyDescent="0.15">
      <c r="H139" s="19"/>
    </row>
    <row r="140" spans="8:8" x14ac:dyDescent="0.15">
      <c r="H140" s="19"/>
    </row>
    <row r="141" spans="8:8" x14ac:dyDescent="0.15">
      <c r="H141" s="19"/>
    </row>
    <row r="142" spans="8:8" x14ac:dyDescent="0.15">
      <c r="H142" s="19"/>
    </row>
    <row r="143" spans="8:8" x14ac:dyDescent="0.15">
      <c r="H143" s="19"/>
    </row>
    <row r="144" spans="8:8" x14ac:dyDescent="0.15">
      <c r="H144" s="19"/>
    </row>
    <row r="145" spans="8:8" x14ac:dyDescent="0.15">
      <c r="H145" s="19"/>
    </row>
    <row r="146" spans="8:8" x14ac:dyDescent="0.15">
      <c r="H146" s="19"/>
    </row>
    <row r="147" spans="8:8" x14ac:dyDescent="0.15">
      <c r="H147" s="19"/>
    </row>
    <row r="148" spans="8:8" x14ac:dyDescent="0.15">
      <c r="H148" s="19"/>
    </row>
    <row r="149" spans="8:8" x14ac:dyDescent="0.15">
      <c r="H149" s="19"/>
    </row>
    <row r="150" spans="8:8" x14ac:dyDescent="0.15">
      <c r="H150" s="19"/>
    </row>
    <row r="151" spans="8:8" x14ac:dyDescent="0.15">
      <c r="H151" s="19"/>
    </row>
    <row r="152" spans="8:8" x14ac:dyDescent="0.15">
      <c r="H152" s="19"/>
    </row>
    <row r="153" spans="8:8" x14ac:dyDescent="0.15">
      <c r="H153" s="19"/>
    </row>
    <row r="154" spans="8:8" x14ac:dyDescent="0.15">
      <c r="H154" s="19"/>
    </row>
    <row r="155" spans="8:8" x14ac:dyDescent="0.15">
      <c r="H155" s="19"/>
    </row>
    <row r="156" spans="8:8" x14ac:dyDescent="0.15">
      <c r="H156" s="19"/>
    </row>
    <row r="157" spans="8:8" x14ac:dyDescent="0.15">
      <c r="H157" s="19"/>
    </row>
    <row r="158" spans="8:8" x14ac:dyDescent="0.15">
      <c r="H158" s="19"/>
    </row>
    <row r="159" spans="8:8" x14ac:dyDescent="0.15">
      <c r="H159" s="19"/>
    </row>
    <row r="160" spans="8:8" x14ac:dyDescent="0.15">
      <c r="H160" s="19"/>
    </row>
    <row r="161" spans="8:8" x14ac:dyDescent="0.15">
      <c r="H161" s="19"/>
    </row>
    <row r="162" spans="8:8" x14ac:dyDescent="0.15">
      <c r="H162" s="19"/>
    </row>
    <row r="163" spans="8:8" x14ac:dyDescent="0.15">
      <c r="H163" s="19"/>
    </row>
    <row r="164" spans="8:8" x14ac:dyDescent="0.15">
      <c r="H164" s="19"/>
    </row>
    <row r="165" spans="8:8" x14ac:dyDescent="0.15">
      <c r="H165" s="19"/>
    </row>
    <row r="166" spans="8:8" x14ac:dyDescent="0.15">
      <c r="H166" s="19"/>
    </row>
    <row r="167" spans="8:8" x14ac:dyDescent="0.15">
      <c r="H167" s="19"/>
    </row>
    <row r="168" spans="8:8" x14ac:dyDescent="0.15">
      <c r="H168" s="19"/>
    </row>
    <row r="169" spans="8:8" x14ac:dyDescent="0.15">
      <c r="H169" s="19"/>
    </row>
    <row r="170" spans="8:8" x14ac:dyDescent="0.15">
      <c r="H170" s="19"/>
    </row>
    <row r="171" spans="8:8" x14ac:dyDescent="0.15">
      <c r="H171" s="19"/>
    </row>
    <row r="172" spans="8:8" x14ac:dyDescent="0.15">
      <c r="H172" s="19"/>
    </row>
    <row r="173" spans="8:8" x14ac:dyDescent="0.15">
      <c r="H173" s="19"/>
    </row>
    <row r="174" spans="8:8" x14ac:dyDescent="0.15">
      <c r="H174" s="19"/>
    </row>
    <row r="175" spans="8:8" x14ac:dyDescent="0.15">
      <c r="H175" s="19"/>
    </row>
    <row r="176" spans="8:8" x14ac:dyDescent="0.15">
      <c r="H176" s="19"/>
    </row>
    <row r="177" spans="8:8" x14ac:dyDescent="0.15">
      <c r="H177" s="19"/>
    </row>
    <row r="178" spans="8:8" x14ac:dyDescent="0.15">
      <c r="H178" s="19"/>
    </row>
    <row r="179" spans="8:8" x14ac:dyDescent="0.15">
      <c r="H179" s="19"/>
    </row>
    <row r="180" spans="8:8" x14ac:dyDescent="0.15">
      <c r="H180" s="19"/>
    </row>
    <row r="181" spans="8:8" x14ac:dyDescent="0.15">
      <c r="H181" s="19"/>
    </row>
    <row r="182" spans="8:8" x14ac:dyDescent="0.15">
      <c r="H182" s="19"/>
    </row>
    <row r="183" spans="8:8" x14ac:dyDescent="0.15">
      <c r="H183" s="19"/>
    </row>
    <row r="184" spans="8:8" x14ac:dyDescent="0.15">
      <c r="H184" s="19"/>
    </row>
    <row r="185" spans="8:8" x14ac:dyDescent="0.15">
      <c r="H185" s="19"/>
    </row>
    <row r="186" spans="8:8" x14ac:dyDescent="0.15">
      <c r="H186" s="19"/>
    </row>
    <row r="187" spans="8:8" x14ac:dyDescent="0.15">
      <c r="H187" s="19"/>
    </row>
    <row r="188" spans="8:8" x14ac:dyDescent="0.15">
      <c r="H188" s="19"/>
    </row>
    <row r="189" spans="8:8" x14ac:dyDescent="0.15">
      <c r="H189" s="19"/>
    </row>
    <row r="190" spans="8:8" x14ac:dyDescent="0.15">
      <c r="H190" s="19"/>
    </row>
    <row r="191" spans="8:8" x14ac:dyDescent="0.15">
      <c r="H191" s="19"/>
    </row>
    <row r="192" spans="8:8" x14ac:dyDescent="0.15">
      <c r="H192" s="19"/>
    </row>
    <row r="193" spans="8:8" x14ac:dyDescent="0.15">
      <c r="H193" s="19"/>
    </row>
    <row r="194" spans="8:8" x14ac:dyDescent="0.15">
      <c r="H194" s="19"/>
    </row>
    <row r="195" spans="8:8" x14ac:dyDescent="0.15">
      <c r="H195" s="19"/>
    </row>
    <row r="196" spans="8:8" x14ac:dyDescent="0.15">
      <c r="H196" s="19"/>
    </row>
    <row r="197" spans="8:8" x14ac:dyDescent="0.15">
      <c r="H197" s="19"/>
    </row>
    <row r="198" spans="8:8" x14ac:dyDescent="0.15">
      <c r="H198" s="19"/>
    </row>
    <row r="199" spans="8:8" x14ac:dyDescent="0.15">
      <c r="H199" s="19"/>
    </row>
    <row r="200" spans="8:8" x14ac:dyDescent="0.15">
      <c r="H200" s="19"/>
    </row>
    <row r="201" spans="8:8" x14ac:dyDescent="0.15">
      <c r="H201" s="19"/>
    </row>
    <row r="202" spans="8:8" x14ac:dyDescent="0.15">
      <c r="H202" s="19"/>
    </row>
  </sheetData>
  <autoFilter ref="A1:L202">
    <sortState xmlns:xlrd2="http://schemas.microsoft.com/office/spreadsheetml/2017/richdata2" ref="A2:L202">
      <sortCondition ref="L1:L202"/>
    </sortState>
  </autoFilter>
  <pageMargins left="0.7" right="0.7" top="0.75" bottom="0.75" header="0.3" footer="0.3"/>
  <pageSetup paperSize="9" orientation="portrait" horizontalDpi="4294967293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A2" sqref="A2:R42"/>
    </sheetView>
  </sheetViews>
  <sheetFormatPr baseColWidth="10" defaultRowHeight="13" x14ac:dyDescent="0.15"/>
  <cols>
    <col min="1" max="4" width="8.83203125" customWidth="1"/>
    <col min="5" max="5" width="16" customWidth="1"/>
    <col min="6" max="256" width="8.83203125" customWidth="1"/>
  </cols>
  <sheetData>
    <row r="1" spans="1:18" ht="33" thickBot="1" x14ac:dyDescent="0.25">
      <c r="A1" s="23" t="s">
        <v>0</v>
      </c>
      <c r="B1" s="26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7</v>
      </c>
      <c r="H1" s="26" t="s">
        <v>8</v>
      </c>
      <c r="I1" s="27" t="s">
        <v>9</v>
      </c>
      <c r="J1" s="27" t="s">
        <v>11</v>
      </c>
      <c r="K1" s="27" t="s">
        <v>69</v>
      </c>
      <c r="L1" s="26" t="s">
        <v>12</v>
      </c>
      <c r="M1" s="26" t="s">
        <v>13</v>
      </c>
      <c r="N1" s="26" t="s">
        <v>14</v>
      </c>
      <c r="O1" s="26" t="s">
        <v>15</v>
      </c>
      <c r="P1" s="26" t="s">
        <v>70</v>
      </c>
      <c r="Q1" s="26" t="s">
        <v>16</v>
      </c>
      <c r="R1" s="26" t="s">
        <v>17</v>
      </c>
    </row>
    <row r="2" spans="1:18" x14ac:dyDescent="0.15">
      <c r="A2" s="30"/>
      <c r="B2" s="30"/>
      <c r="H2" s="30"/>
      <c r="L2" s="30"/>
      <c r="M2" s="30"/>
      <c r="N2" s="30"/>
      <c r="O2" s="30"/>
      <c r="P2" s="30"/>
      <c r="Q2" s="30"/>
      <c r="R2" s="30"/>
    </row>
    <row r="3" spans="1:18" x14ac:dyDescent="0.15">
      <c r="A3" s="30"/>
      <c r="B3" s="30"/>
      <c r="H3" s="30"/>
      <c r="L3" s="30"/>
      <c r="M3" s="30"/>
      <c r="N3" s="30"/>
      <c r="O3" s="30"/>
      <c r="P3" s="30"/>
      <c r="Q3" s="30"/>
      <c r="R3" s="30"/>
    </row>
    <row r="4" spans="1:18" x14ac:dyDescent="0.15">
      <c r="A4" s="30"/>
      <c r="B4" s="30"/>
      <c r="H4" s="30"/>
      <c r="L4" s="30"/>
      <c r="M4" s="30"/>
      <c r="N4" s="30"/>
      <c r="O4" s="30"/>
      <c r="P4" s="30"/>
      <c r="Q4" s="30"/>
      <c r="R4" s="30"/>
    </row>
    <row r="5" spans="1:18" x14ac:dyDescent="0.15">
      <c r="A5" s="30"/>
      <c r="B5" s="30"/>
      <c r="H5" s="30"/>
      <c r="L5" s="30"/>
      <c r="M5" s="30"/>
      <c r="N5" s="30"/>
      <c r="O5" s="30"/>
      <c r="P5" s="30"/>
      <c r="Q5" s="30"/>
      <c r="R5" s="30"/>
    </row>
    <row r="6" spans="1:18" x14ac:dyDescent="0.15">
      <c r="A6" s="30"/>
      <c r="B6" s="30"/>
      <c r="H6" s="30"/>
      <c r="L6" s="30"/>
      <c r="M6" s="30"/>
      <c r="N6" s="30"/>
      <c r="O6" s="30"/>
      <c r="P6" s="30"/>
      <c r="Q6" s="30"/>
      <c r="R6" s="30"/>
    </row>
    <row r="7" spans="1:18" x14ac:dyDescent="0.15">
      <c r="A7" s="30"/>
      <c r="B7" s="30"/>
      <c r="H7" s="30"/>
      <c r="L7" s="30"/>
      <c r="M7" s="30"/>
      <c r="N7" s="30"/>
      <c r="O7" s="30"/>
      <c r="P7" s="30"/>
      <c r="Q7" s="30"/>
      <c r="R7" s="30"/>
    </row>
    <row r="8" spans="1:18" x14ac:dyDescent="0.15">
      <c r="A8" s="30"/>
      <c r="B8" s="30"/>
      <c r="H8" s="30"/>
      <c r="L8" s="30"/>
      <c r="M8" s="30"/>
      <c r="N8" s="30"/>
      <c r="O8" s="30"/>
      <c r="P8" s="30"/>
      <c r="Q8" s="30"/>
      <c r="R8" s="30"/>
    </row>
    <row r="9" spans="1:18" x14ac:dyDescent="0.15">
      <c r="A9" s="30"/>
      <c r="B9" s="30"/>
      <c r="H9" s="30"/>
      <c r="L9" s="30"/>
      <c r="M9" s="30"/>
      <c r="N9" s="30"/>
      <c r="O9" s="30"/>
      <c r="P9" s="30"/>
      <c r="Q9" s="30"/>
      <c r="R9" s="30"/>
    </row>
    <row r="10" spans="1:18" x14ac:dyDescent="0.15">
      <c r="A10" s="30"/>
      <c r="B10" s="30"/>
      <c r="H10" s="30"/>
      <c r="L10" s="30"/>
      <c r="M10" s="30"/>
      <c r="N10" s="30"/>
      <c r="O10" s="30"/>
      <c r="P10" s="30"/>
      <c r="Q10" s="30"/>
      <c r="R10" s="30"/>
    </row>
    <row r="11" spans="1:18" x14ac:dyDescent="0.15">
      <c r="A11" s="30"/>
      <c r="B11" s="30"/>
      <c r="H11" s="30"/>
      <c r="L11" s="30"/>
      <c r="M11" s="30"/>
      <c r="N11" s="30"/>
      <c r="O11" s="30"/>
      <c r="P11" s="30"/>
      <c r="Q11" s="30"/>
      <c r="R11" s="30"/>
    </row>
    <row r="12" spans="1:18" x14ac:dyDescent="0.15">
      <c r="A12" s="30"/>
      <c r="B12" s="30"/>
      <c r="H12" s="30"/>
      <c r="L12" s="30"/>
      <c r="M12" s="30"/>
      <c r="N12" s="30"/>
      <c r="O12" s="30"/>
      <c r="P12" s="30"/>
      <c r="Q12" s="30"/>
      <c r="R12" s="30"/>
    </row>
    <row r="13" spans="1:18" x14ac:dyDescent="0.15">
      <c r="A13" s="30"/>
      <c r="B13" s="30"/>
      <c r="H13" s="30"/>
      <c r="L13" s="30"/>
      <c r="M13" s="30"/>
      <c r="N13" s="30"/>
      <c r="O13" s="30"/>
      <c r="P13" s="30"/>
      <c r="Q13" s="30"/>
      <c r="R13" s="30"/>
    </row>
    <row r="14" spans="1:18" x14ac:dyDescent="0.15">
      <c r="A14" s="30"/>
      <c r="B14" s="30"/>
      <c r="H14" s="30"/>
      <c r="L14" s="30"/>
      <c r="M14" s="30"/>
      <c r="N14" s="30"/>
      <c r="O14" s="30"/>
      <c r="P14" s="30"/>
      <c r="Q14" s="30"/>
      <c r="R14" s="30"/>
    </row>
    <row r="15" spans="1:18" x14ac:dyDescent="0.15">
      <c r="A15" s="30"/>
      <c r="B15" s="30"/>
      <c r="H15" s="30"/>
      <c r="L15" s="30"/>
      <c r="M15" s="30"/>
      <c r="N15" s="30"/>
      <c r="O15" s="30"/>
      <c r="P15" s="30"/>
      <c r="Q15" s="30"/>
      <c r="R15" s="30"/>
    </row>
    <row r="16" spans="1:18" x14ac:dyDescent="0.15">
      <c r="A16" s="30"/>
      <c r="B16" s="30"/>
      <c r="H16" s="30"/>
      <c r="L16" s="30"/>
      <c r="M16" s="30"/>
      <c r="N16" s="30"/>
      <c r="O16" s="30"/>
      <c r="P16" s="30"/>
      <c r="Q16" s="30"/>
      <c r="R16" s="30"/>
    </row>
    <row r="17" spans="1:18" x14ac:dyDescent="0.15">
      <c r="A17" s="30"/>
      <c r="B17" s="30"/>
      <c r="H17" s="30"/>
      <c r="L17" s="30"/>
      <c r="M17" s="30"/>
      <c r="N17" s="30"/>
      <c r="O17" s="30"/>
      <c r="P17" s="30"/>
      <c r="Q17" s="30"/>
      <c r="R17" s="30"/>
    </row>
    <row r="18" spans="1:18" x14ac:dyDescent="0.15">
      <c r="A18" s="30"/>
      <c r="B18" s="30"/>
      <c r="H18" s="30"/>
      <c r="L18" s="30"/>
      <c r="M18" s="30"/>
      <c r="N18" s="30"/>
      <c r="O18" s="30"/>
      <c r="P18" s="30"/>
      <c r="Q18" s="30"/>
      <c r="R18" s="30"/>
    </row>
    <row r="19" spans="1:18" x14ac:dyDescent="0.15">
      <c r="A19" s="30"/>
      <c r="B19" s="30"/>
      <c r="H19" s="30"/>
      <c r="L19" s="30"/>
      <c r="M19" s="30"/>
      <c r="N19" s="30"/>
      <c r="O19" s="30"/>
      <c r="P19" s="30"/>
      <c r="Q19" s="30"/>
      <c r="R19" s="30"/>
    </row>
    <row r="20" spans="1:18" x14ac:dyDescent="0.15">
      <c r="A20" s="30"/>
      <c r="B20" s="30"/>
      <c r="H20" s="30"/>
      <c r="L20" s="30"/>
      <c r="M20" s="30"/>
      <c r="N20" s="30"/>
      <c r="O20" s="30"/>
      <c r="P20" s="30"/>
      <c r="Q20" s="30"/>
      <c r="R20" s="30"/>
    </row>
    <row r="21" spans="1:18" x14ac:dyDescent="0.15">
      <c r="A21" s="30"/>
      <c r="B21" s="30"/>
      <c r="H21" s="30"/>
      <c r="L21" s="30"/>
      <c r="M21" s="30"/>
      <c r="N21" s="30"/>
      <c r="O21" s="30"/>
      <c r="P21" s="30"/>
      <c r="Q21" s="30"/>
      <c r="R21" s="30"/>
    </row>
    <row r="22" spans="1:18" x14ac:dyDescent="0.15">
      <c r="A22" s="30"/>
      <c r="B22" s="30"/>
      <c r="H22" s="30"/>
      <c r="L22" s="30"/>
      <c r="M22" s="30"/>
      <c r="N22" s="30"/>
      <c r="O22" s="30"/>
      <c r="P22" s="30"/>
      <c r="Q22" s="30"/>
      <c r="R22" s="30"/>
    </row>
    <row r="23" spans="1:18" x14ac:dyDescent="0.15">
      <c r="A23" s="30"/>
      <c r="B23" s="30"/>
      <c r="H23" s="30"/>
      <c r="L23" s="30"/>
      <c r="M23" s="30"/>
      <c r="N23" s="30"/>
      <c r="O23" s="30"/>
      <c r="P23" s="30"/>
      <c r="Q23" s="30"/>
      <c r="R23" s="30"/>
    </row>
    <row r="24" spans="1:18" x14ac:dyDescent="0.15">
      <c r="A24" s="30"/>
      <c r="B24" s="30"/>
      <c r="H24" s="30"/>
      <c r="L24" s="30"/>
      <c r="M24" s="30"/>
      <c r="N24" s="30"/>
      <c r="O24" s="30"/>
      <c r="P24" s="30"/>
      <c r="Q24" s="30"/>
      <c r="R24" s="30"/>
    </row>
    <row r="25" spans="1:18" x14ac:dyDescent="0.15">
      <c r="A25" s="30"/>
      <c r="B25" s="30"/>
      <c r="H25" s="30"/>
      <c r="L25" s="30"/>
      <c r="M25" s="30"/>
      <c r="N25" s="30"/>
      <c r="O25" s="30"/>
      <c r="P25" s="30"/>
      <c r="Q25" s="30"/>
      <c r="R25" s="30"/>
    </row>
    <row r="26" spans="1:18" x14ac:dyDescent="0.15">
      <c r="A26" s="30"/>
      <c r="B26" s="30"/>
      <c r="H26" s="30"/>
      <c r="L26" s="30"/>
      <c r="M26" s="30"/>
      <c r="N26" s="30"/>
      <c r="O26" s="30"/>
      <c r="P26" s="30"/>
      <c r="Q26" s="30"/>
      <c r="R26" s="30"/>
    </row>
    <row r="27" spans="1:18" x14ac:dyDescent="0.15">
      <c r="A27" s="30"/>
      <c r="B27" s="30"/>
      <c r="H27" s="30"/>
      <c r="L27" s="30"/>
      <c r="M27" s="30"/>
      <c r="N27" s="30"/>
      <c r="O27" s="30"/>
      <c r="P27" s="30"/>
      <c r="Q27" s="30"/>
      <c r="R27" s="30"/>
    </row>
    <row r="28" spans="1:18" x14ac:dyDescent="0.15">
      <c r="A28" s="30"/>
      <c r="B28" s="30"/>
      <c r="H28" s="30"/>
      <c r="L28" s="30"/>
      <c r="M28" s="30"/>
      <c r="N28" s="30"/>
      <c r="O28" s="30"/>
      <c r="P28" s="30"/>
      <c r="Q28" s="30"/>
      <c r="R28" s="30"/>
    </row>
    <row r="29" spans="1:18" x14ac:dyDescent="0.15">
      <c r="A29" s="30"/>
      <c r="B29" s="30"/>
      <c r="H29" s="30"/>
      <c r="L29" s="30"/>
      <c r="M29" s="30"/>
      <c r="N29" s="30"/>
      <c r="O29" s="30"/>
      <c r="P29" s="30"/>
      <c r="Q29" s="30"/>
      <c r="R29" s="30"/>
    </row>
    <row r="30" spans="1:18" x14ac:dyDescent="0.15">
      <c r="A30" s="30"/>
      <c r="B30" s="30"/>
      <c r="H30" s="30"/>
      <c r="L30" s="30"/>
      <c r="M30" s="30"/>
      <c r="N30" s="30"/>
      <c r="O30" s="30"/>
      <c r="P30" s="30"/>
      <c r="Q30" s="30"/>
      <c r="R30" s="30"/>
    </row>
    <row r="31" spans="1:18" x14ac:dyDescent="0.15">
      <c r="A31" s="30"/>
      <c r="B31" s="30"/>
      <c r="H31" s="30"/>
      <c r="L31" s="30"/>
      <c r="M31" s="30"/>
      <c r="N31" s="30"/>
      <c r="O31" s="30"/>
      <c r="P31" s="30"/>
      <c r="Q31" s="30"/>
      <c r="R31" s="30"/>
    </row>
    <row r="32" spans="1:18" x14ac:dyDescent="0.15">
      <c r="A32" s="30"/>
      <c r="B32" s="30"/>
      <c r="H32" s="30"/>
      <c r="L32" s="30"/>
      <c r="M32" s="30"/>
      <c r="N32" s="30"/>
      <c r="O32" s="30"/>
      <c r="P32" s="30"/>
      <c r="Q32" s="30"/>
      <c r="R32" s="30"/>
    </row>
    <row r="33" spans="1:18" x14ac:dyDescent="0.15">
      <c r="A33" s="30"/>
      <c r="B33" s="30"/>
      <c r="H33" s="30"/>
      <c r="L33" s="30"/>
      <c r="M33" s="30"/>
      <c r="N33" s="30"/>
      <c r="O33" s="30"/>
      <c r="P33" s="30"/>
      <c r="Q33" s="30"/>
      <c r="R33" s="30"/>
    </row>
    <row r="34" spans="1:18" x14ac:dyDescent="0.15">
      <c r="A34" s="30"/>
      <c r="B34" s="30"/>
      <c r="H34" s="30"/>
      <c r="L34" s="30"/>
      <c r="M34" s="30"/>
      <c r="N34" s="30"/>
      <c r="O34" s="30"/>
      <c r="P34" s="30"/>
      <c r="Q34" s="30"/>
      <c r="R34" s="30"/>
    </row>
    <row r="35" spans="1:18" x14ac:dyDescent="0.15">
      <c r="A35" s="30"/>
      <c r="B35" s="30"/>
      <c r="H35" s="30"/>
      <c r="L35" s="30"/>
      <c r="M35" s="30"/>
      <c r="N35" s="30"/>
      <c r="O35" s="30"/>
      <c r="P35" s="30"/>
      <c r="Q35" s="30"/>
      <c r="R35" s="30"/>
    </row>
    <row r="36" spans="1:18" x14ac:dyDescent="0.15">
      <c r="A36" s="30"/>
      <c r="B36" s="30"/>
      <c r="H36" s="30"/>
      <c r="L36" s="30"/>
      <c r="M36" s="30"/>
      <c r="N36" s="30"/>
      <c r="O36" s="30"/>
      <c r="P36" s="30"/>
      <c r="Q36" s="30"/>
      <c r="R36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2"/>
  <sheetViews>
    <sheetView workbookViewId="0">
      <selection activeCell="A3" sqref="A3"/>
    </sheetView>
  </sheetViews>
  <sheetFormatPr baseColWidth="10" defaultColWidth="9.1640625" defaultRowHeight="13" x14ac:dyDescent="0.15"/>
  <cols>
    <col min="1" max="1" width="13.5" style="8" customWidth="1"/>
    <col min="2" max="2" width="9.1640625" style="18"/>
    <col min="3" max="3" width="21.5" style="7" customWidth="1"/>
    <col min="4" max="4" width="14.5" style="7" customWidth="1"/>
    <col min="5" max="6" width="9.1640625" style="7"/>
    <col min="7" max="7" width="9.1640625" style="13"/>
    <col min="8" max="8" width="13.5" style="14" customWidth="1"/>
    <col min="9" max="10" width="9.1640625" style="15"/>
    <col min="11" max="11" width="9.1640625" style="20"/>
    <col min="12" max="16384" width="9.1640625" style="7"/>
  </cols>
  <sheetData>
    <row r="1" spans="1:25" ht="15" thickBot="1" x14ac:dyDescent="0.2">
      <c r="A1" s="10" t="s">
        <v>59</v>
      </c>
      <c r="B1" s="11" t="s">
        <v>1</v>
      </c>
      <c r="C1" s="12" t="s">
        <v>60</v>
      </c>
      <c r="D1" s="7" t="s">
        <v>61</v>
      </c>
      <c r="E1" s="7" t="s">
        <v>9</v>
      </c>
      <c r="F1" s="7" t="s">
        <v>8</v>
      </c>
      <c r="G1" s="13" t="s">
        <v>15</v>
      </c>
      <c r="H1" s="14" t="s">
        <v>62</v>
      </c>
      <c r="I1" s="15" t="s">
        <v>63</v>
      </c>
      <c r="J1" s="15" t="s">
        <v>64</v>
      </c>
      <c r="K1" s="16" t="s">
        <v>65</v>
      </c>
      <c r="L1" s="17" t="s">
        <v>66</v>
      </c>
      <c r="X1" s="7" t="s">
        <v>67</v>
      </c>
      <c r="Y1" s="6">
        <v>0</v>
      </c>
    </row>
    <row r="2" spans="1:25" x14ac:dyDescent="0.15">
      <c r="A2" s="8" t="str">
        <f>IF(ISNUMBER('Race 4'!A2),'Race 4'!A2,"")</f>
        <v/>
      </c>
      <c r="B2" s="18" t="str">
        <f>IF(ISNUMBER('Race 4'!A2),'Race 4'!B2,"")</f>
        <v/>
      </c>
      <c r="C2" s="7" t="str">
        <f>IF(ISNUMBER('Race 4'!A2),'Race 4'!C2&amp;" "&amp;'Race 4'!D2,"")</f>
        <v/>
      </c>
      <c r="D2" s="7" t="str">
        <f>IF(ISNUMBER('Race 4'!A2),'Race 4'!G2,"")</f>
        <v/>
      </c>
      <c r="E2" s="7" t="str">
        <f>IF(ISNUMBER('Race 4'!A2),'Race 4'!I2,"")</f>
        <v/>
      </c>
      <c r="F2" s="7" t="str">
        <f>IF(ISNUMBER('Race 4'!A2),'Race 4'!H2,"")</f>
        <v/>
      </c>
      <c r="G2" s="13" t="str">
        <f>IF(ISNUMBER('Race 4'!A2),'Race 4'!O2/60,"")</f>
        <v/>
      </c>
      <c r="H2" s="19" t="str">
        <f>IF(A2="","",IF(E2="Men",VLOOKUP(F2,'Time trial standards'!A$3:B$82,2,FALSE),VLOOKUP(F2,'Time trial standards'!A$3:C$82,3,FALSE)))</f>
        <v/>
      </c>
      <c r="I2" s="15" t="str">
        <f t="shared" ref="I2:I33" si="0">IF(G2="","",IF(G2-H2&gt;0,G2-H2,""))</f>
        <v/>
      </c>
      <c r="J2" s="15" t="str">
        <f t="shared" ref="J2:J33" si="1">IF(G2="","",IF(G2-H2&gt;0,"",H2-G2))</f>
        <v/>
      </c>
      <c r="K2" s="20" t="str">
        <f t="shared" ref="K2:K33" si="2">IF(OR(G2="",G2=Y$1),"",IF(I2="",-J2/G2*100,I2/G2*100))</f>
        <v/>
      </c>
      <c r="L2" s="7" t="str">
        <f t="shared" ref="L2:L33" si="3">IF(K2="","",RANK(K2,K$3:K$100,1))</f>
        <v/>
      </c>
      <c r="Y2" s="6"/>
    </row>
    <row r="3" spans="1:25" x14ac:dyDescent="0.15">
      <c r="A3" s="8" t="str">
        <f>IF(ISNUMBER('Race 4'!A3),'Race 4'!A3,"")</f>
        <v/>
      </c>
      <c r="B3" s="18" t="str">
        <f>IF(ISNUMBER('Race 4'!A3),'Race 4'!B3,"")</f>
        <v/>
      </c>
      <c r="C3" s="7" t="str">
        <f>IF(ISNUMBER('Race 4'!A3),'Race 4'!C3&amp;" "&amp;'Race 4'!D3,"")</f>
        <v/>
      </c>
      <c r="D3" s="7" t="str">
        <f>IF(ISNUMBER('Race 4'!A3),'Race 4'!G3,"")</f>
        <v/>
      </c>
      <c r="E3" s="7" t="str">
        <f>IF(ISNUMBER('Race 4'!A3),'Race 4'!I3,"")</f>
        <v/>
      </c>
      <c r="F3" s="7" t="str">
        <f>IF(ISNUMBER('Race 4'!A3),'Race 4'!H3,"")</f>
        <v/>
      </c>
      <c r="G3" s="13" t="str">
        <f>IF(ISNUMBER('Race 4'!A3),'Race 4'!O3/60,"")</f>
        <v/>
      </c>
      <c r="H3" s="19" t="str">
        <f>IF(A3="","",IF(E3="Men",VLOOKUP(F3,'Time trial standards'!A$3:B$82,2,FALSE),VLOOKUP(F3,'Time trial standards'!A$3:C$82,3,FALSE)))</f>
        <v/>
      </c>
      <c r="I3" s="15" t="str">
        <f t="shared" si="0"/>
        <v/>
      </c>
      <c r="J3" s="15" t="str">
        <f t="shared" si="1"/>
        <v/>
      </c>
      <c r="K3" s="20" t="str">
        <f t="shared" si="2"/>
        <v/>
      </c>
      <c r="L3" s="7" t="str">
        <f t="shared" si="3"/>
        <v/>
      </c>
    </row>
    <row r="4" spans="1:25" x14ac:dyDescent="0.15">
      <c r="A4" s="8" t="str">
        <f>IF(ISNUMBER('Race 4'!A4),'Race 4'!A4,"")</f>
        <v/>
      </c>
      <c r="B4" s="18" t="str">
        <f>IF(ISNUMBER('Race 4'!A4),'Race 4'!B4,"")</f>
        <v/>
      </c>
      <c r="C4" s="7" t="str">
        <f>IF(ISNUMBER('Race 4'!A4),'Race 4'!C4&amp;" "&amp;'Race 4'!D4,"")</f>
        <v/>
      </c>
      <c r="D4" s="7" t="str">
        <f>IF(ISNUMBER('Race 4'!A4),'Race 4'!G4,"")</f>
        <v/>
      </c>
      <c r="E4" s="7" t="str">
        <f>IF(ISNUMBER('Race 4'!A4),'Race 4'!I4,"")</f>
        <v/>
      </c>
      <c r="F4" s="7" t="str">
        <f>IF(ISNUMBER('Race 4'!A4),'Race 4'!H4,"")</f>
        <v/>
      </c>
      <c r="G4" s="13" t="str">
        <f>IF(ISNUMBER('Race 4'!A4),'Race 4'!O4/60,"")</f>
        <v/>
      </c>
      <c r="H4" s="19" t="str">
        <f>IF(A4="","",IF(E4="Men",VLOOKUP(F4,'Time trial standards'!A$3:B$82,2,FALSE),VLOOKUP(F4,'Time trial standards'!A$3:C$82,3,FALSE)))</f>
        <v/>
      </c>
      <c r="I4" s="15" t="str">
        <f t="shared" si="0"/>
        <v/>
      </c>
      <c r="J4" s="15" t="str">
        <f t="shared" si="1"/>
        <v/>
      </c>
      <c r="K4" s="20" t="str">
        <f t="shared" si="2"/>
        <v/>
      </c>
      <c r="L4" s="7" t="str">
        <f t="shared" si="3"/>
        <v/>
      </c>
    </row>
    <row r="5" spans="1:25" x14ac:dyDescent="0.15">
      <c r="A5" s="8" t="str">
        <f>IF(ISNUMBER('Race 4'!A5),'Race 4'!A5,"")</f>
        <v/>
      </c>
      <c r="B5" s="18" t="str">
        <f>IF(ISNUMBER('Race 4'!A5),'Race 4'!B5,"")</f>
        <v/>
      </c>
      <c r="C5" s="7" t="str">
        <f>IF(ISNUMBER('Race 4'!A5),'Race 4'!C5&amp;" "&amp;'Race 4'!D5,"")</f>
        <v/>
      </c>
      <c r="D5" s="7" t="str">
        <f>IF(ISNUMBER('Race 4'!A5),'Race 4'!G5,"")</f>
        <v/>
      </c>
      <c r="E5" s="7" t="str">
        <f>IF(ISNUMBER('Race 4'!A5),'Race 4'!I5,"")</f>
        <v/>
      </c>
      <c r="F5" s="7" t="str">
        <f>IF(ISNUMBER('Race 4'!A5),'Race 4'!H5,"")</f>
        <v/>
      </c>
      <c r="G5" s="13" t="str">
        <f>IF(ISNUMBER('Race 4'!A5),'Race 4'!O5/60,"")</f>
        <v/>
      </c>
      <c r="H5" s="19" t="str">
        <f>IF(A5="","",IF(E5="Men",VLOOKUP(F5,'Time trial standards'!A$3:B$82,2,FALSE),VLOOKUP(F5,'Time trial standards'!A$3:C$82,3,FALSE)))</f>
        <v/>
      </c>
      <c r="I5" s="15" t="str">
        <f t="shared" si="0"/>
        <v/>
      </c>
      <c r="J5" s="15" t="str">
        <f t="shared" si="1"/>
        <v/>
      </c>
      <c r="K5" s="20" t="str">
        <f t="shared" si="2"/>
        <v/>
      </c>
      <c r="L5" s="7" t="str">
        <f t="shared" si="3"/>
        <v/>
      </c>
    </row>
    <row r="6" spans="1:25" x14ac:dyDescent="0.15">
      <c r="A6" s="8" t="str">
        <f>IF(ISNUMBER('Race 4'!A6),'Race 4'!A6,"")</f>
        <v/>
      </c>
      <c r="B6" s="18" t="str">
        <f>IF(ISNUMBER('Race 4'!A6),'Race 4'!B6,"")</f>
        <v/>
      </c>
      <c r="C6" s="7" t="str">
        <f>IF(ISNUMBER('Race 4'!A6),'Race 4'!C6&amp;" "&amp;'Race 4'!D6,"")</f>
        <v/>
      </c>
      <c r="D6" s="7" t="str">
        <f>IF(ISNUMBER('Race 4'!A6),'Race 4'!G6,"")</f>
        <v/>
      </c>
      <c r="E6" s="7" t="str">
        <f>IF(ISNUMBER('Race 4'!A6),'Race 4'!I6,"")</f>
        <v/>
      </c>
      <c r="F6" s="7" t="str">
        <f>IF(ISNUMBER('Race 4'!A6),'Race 4'!H6,"")</f>
        <v/>
      </c>
      <c r="G6" s="13" t="str">
        <f>IF(ISNUMBER('Race 4'!A6),'Race 4'!O6/60,"")</f>
        <v/>
      </c>
      <c r="H6" s="19" t="str">
        <f>IF(A6="","",IF(E6="Men",VLOOKUP(F6,'Time trial standards'!A$3:B$82,2,FALSE),VLOOKUP(F6,'Time trial standards'!A$3:C$82,3,FALSE)))</f>
        <v/>
      </c>
      <c r="I6" s="15" t="str">
        <f t="shared" si="0"/>
        <v/>
      </c>
      <c r="J6" s="15" t="str">
        <f t="shared" si="1"/>
        <v/>
      </c>
      <c r="K6" s="20" t="str">
        <f t="shared" si="2"/>
        <v/>
      </c>
      <c r="L6" s="7" t="str">
        <f t="shared" si="3"/>
        <v/>
      </c>
    </row>
    <row r="7" spans="1:25" x14ac:dyDescent="0.15">
      <c r="A7" s="8" t="str">
        <f>IF(ISNUMBER('Race 4'!A7),'Race 4'!A7,"")</f>
        <v/>
      </c>
      <c r="B7" s="18" t="str">
        <f>IF(ISNUMBER('Race 4'!A7),'Race 4'!B7,"")</f>
        <v/>
      </c>
      <c r="C7" s="7" t="str">
        <f>IF(ISNUMBER('Race 4'!A7),'Race 4'!C7&amp;" "&amp;'Race 4'!D7,"")</f>
        <v/>
      </c>
      <c r="D7" s="7" t="str">
        <f>IF(ISNUMBER('Race 4'!A7),'Race 4'!G7,"")</f>
        <v/>
      </c>
      <c r="E7" s="7" t="str">
        <f>IF(ISNUMBER('Race 4'!A7),'Race 4'!I7,"")</f>
        <v/>
      </c>
      <c r="F7" s="7" t="str">
        <f>IF(ISNUMBER('Race 4'!A7),'Race 4'!H7,"")</f>
        <v/>
      </c>
      <c r="G7" s="13" t="str">
        <f>IF(ISNUMBER('Race 4'!A7),'Race 4'!O7/60,"")</f>
        <v/>
      </c>
      <c r="H7" s="19" t="str">
        <f>IF(A7="","",IF(E7="Men",VLOOKUP(F7,'Time trial standards'!A$3:B$82,2,FALSE),VLOOKUP(F7,'Time trial standards'!A$3:C$82,3,FALSE)))</f>
        <v/>
      </c>
      <c r="I7" s="15" t="str">
        <f t="shared" si="0"/>
        <v/>
      </c>
      <c r="J7" s="15" t="str">
        <f t="shared" si="1"/>
        <v/>
      </c>
      <c r="K7" s="20" t="str">
        <f t="shared" si="2"/>
        <v/>
      </c>
      <c r="L7" s="7" t="str">
        <f t="shared" si="3"/>
        <v/>
      </c>
    </row>
    <row r="8" spans="1:25" x14ac:dyDescent="0.15">
      <c r="A8" s="8" t="str">
        <f>IF(ISNUMBER('Race 4'!A8),'Race 4'!A8,"")</f>
        <v/>
      </c>
      <c r="B8" s="18" t="str">
        <f>IF(ISNUMBER('Race 4'!A8),'Race 4'!B8,"")</f>
        <v/>
      </c>
      <c r="C8" s="7" t="str">
        <f>IF(ISNUMBER('Race 4'!A8),'Race 4'!C8&amp;" "&amp;'Race 4'!D8,"")</f>
        <v/>
      </c>
      <c r="D8" s="7" t="str">
        <f>IF(ISNUMBER('Race 4'!A8),'Race 4'!G8,"")</f>
        <v/>
      </c>
      <c r="E8" s="7" t="str">
        <f>IF(ISNUMBER('Race 4'!A8),'Race 4'!I8,"")</f>
        <v/>
      </c>
      <c r="F8" s="7" t="str">
        <f>IF(ISNUMBER('Race 4'!A8),'Race 4'!H8,"")</f>
        <v/>
      </c>
      <c r="G8" s="13" t="str">
        <f>IF(ISNUMBER('Race 4'!A8),'Race 4'!O8/60,"")</f>
        <v/>
      </c>
      <c r="H8" s="19" t="str">
        <f>IF(A8="","",IF(E8="Men",VLOOKUP(F8,'Time trial standards'!A$3:B$82,2,FALSE),VLOOKUP(F8,'Time trial standards'!A$3:C$82,3,FALSE)))</f>
        <v/>
      </c>
      <c r="I8" s="15" t="str">
        <f t="shared" si="0"/>
        <v/>
      </c>
      <c r="J8" s="15" t="str">
        <f t="shared" si="1"/>
        <v/>
      </c>
      <c r="K8" s="20" t="str">
        <f t="shared" si="2"/>
        <v/>
      </c>
      <c r="L8" s="7" t="str">
        <f t="shared" si="3"/>
        <v/>
      </c>
    </row>
    <row r="9" spans="1:25" x14ac:dyDescent="0.15">
      <c r="A9" s="8" t="str">
        <f>IF(ISNUMBER('Race 4'!A9),'Race 4'!A9,"")</f>
        <v/>
      </c>
      <c r="B9" s="18" t="str">
        <f>IF(ISNUMBER('Race 4'!A9),'Race 4'!B9,"")</f>
        <v/>
      </c>
      <c r="C9" s="7" t="str">
        <f>IF(ISNUMBER('Race 4'!A9),'Race 4'!C9&amp;" "&amp;'Race 4'!D9,"")</f>
        <v/>
      </c>
      <c r="D9" s="7" t="str">
        <f>IF(ISNUMBER('Race 4'!A9),'Race 4'!G9,"")</f>
        <v/>
      </c>
      <c r="E9" s="7" t="str">
        <f>IF(ISNUMBER('Race 4'!A9),'Race 4'!I9,"")</f>
        <v/>
      </c>
      <c r="F9" s="7" t="str">
        <f>IF(ISNUMBER('Race 4'!A9),'Race 4'!H9,"")</f>
        <v/>
      </c>
      <c r="G9" s="13" t="str">
        <f>IF(ISNUMBER('Race 4'!A9),'Race 4'!O9/60,"")</f>
        <v/>
      </c>
      <c r="H9" s="19" t="str">
        <f>IF(A9="","",IF(E9="Men",VLOOKUP(F9,'Time trial standards'!A$3:B$82,2,FALSE),VLOOKUP(F9,'Time trial standards'!A$3:C$82,3,FALSE)))</f>
        <v/>
      </c>
      <c r="I9" s="15" t="str">
        <f t="shared" si="0"/>
        <v/>
      </c>
      <c r="J9" s="15" t="str">
        <f t="shared" si="1"/>
        <v/>
      </c>
      <c r="K9" s="20" t="str">
        <f t="shared" si="2"/>
        <v/>
      </c>
      <c r="L9" s="7" t="str">
        <f t="shared" si="3"/>
        <v/>
      </c>
    </row>
    <row r="10" spans="1:25" x14ac:dyDescent="0.15">
      <c r="A10" s="8" t="str">
        <f>IF(ISNUMBER('Race 4'!A10),'Race 4'!A10,"")</f>
        <v/>
      </c>
      <c r="B10" s="18" t="str">
        <f>IF(ISNUMBER('Race 4'!A10),'Race 4'!B10,"")</f>
        <v/>
      </c>
      <c r="C10" s="7" t="str">
        <f>IF(ISNUMBER('Race 4'!A10),'Race 4'!C10&amp;" "&amp;'Race 4'!D10,"")</f>
        <v/>
      </c>
      <c r="D10" s="7" t="str">
        <f>IF(ISNUMBER('Race 4'!A10),'Race 4'!G10,"")</f>
        <v/>
      </c>
      <c r="E10" s="7" t="str">
        <f>IF(ISNUMBER('Race 4'!A10),'Race 4'!I10,"")</f>
        <v/>
      </c>
      <c r="F10" s="7" t="str">
        <f>IF(ISNUMBER('Race 4'!A10),'Race 4'!H10,"")</f>
        <v/>
      </c>
      <c r="G10" s="13" t="str">
        <f>IF(ISNUMBER('Race 4'!A10),'Race 4'!O10/60,"")</f>
        <v/>
      </c>
      <c r="H10" s="19" t="str">
        <f>IF(A10="","",IF(E10="Men",VLOOKUP(F10,'Time trial standards'!A$3:B$82,2,FALSE),VLOOKUP(F10,'Time trial standards'!A$3:C$82,3,FALSE)))</f>
        <v/>
      </c>
      <c r="I10" s="15" t="str">
        <f t="shared" si="0"/>
        <v/>
      </c>
      <c r="J10" s="15" t="str">
        <f t="shared" si="1"/>
        <v/>
      </c>
      <c r="K10" s="20" t="str">
        <f t="shared" si="2"/>
        <v/>
      </c>
      <c r="L10" s="7" t="str">
        <f t="shared" si="3"/>
        <v/>
      </c>
    </row>
    <row r="11" spans="1:25" x14ac:dyDescent="0.15">
      <c r="A11" s="8" t="str">
        <f>IF(ISNUMBER('Race 4'!A11),'Race 4'!A11,"")</f>
        <v/>
      </c>
      <c r="B11" s="18" t="str">
        <f>IF(ISNUMBER('Race 4'!A11),'Race 4'!B11,"")</f>
        <v/>
      </c>
      <c r="C11" s="7" t="str">
        <f>IF(ISNUMBER('Race 4'!A11),'Race 4'!C11&amp;" "&amp;'Race 4'!D11,"")</f>
        <v/>
      </c>
      <c r="D11" s="7" t="str">
        <f>IF(ISNUMBER('Race 4'!A11),'Race 4'!G11,"")</f>
        <v/>
      </c>
      <c r="E11" s="7" t="str">
        <f>IF(ISNUMBER('Race 4'!A11),'Race 4'!I11,"")</f>
        <v/>
      </c>
      <c r="F11" s="7" t="str">
        <f>IF(ISNUMBER('Race 4'!A11),'Race 4'!H11,"")</f>
        <v/>
      </c>
      <c r="G11" s="13" t="str">
        <f>IF(ISNUMBER('Race 4'!A11),'Race 4'!O11/60,"")</f>
        <v/>
      </c>
      <c r="H11" s="19" t="str">
        <f>IF(A11="","",IF(E11="Men",VLOOKUP(F11,'Time trial standards'!A$3:B$82,2,FALSE),VLOOKUP(F11,'Time trial standards'!A$3:C$82,3,FALSE)))</f>
        <v/>
      </c>
      <c r="I11" s="15" t="str">
        <f t="shared" si="0"/>
        <v/>
      </c>
      <c r="J11" s="15" t="str">
        <f t="shared" si="1"/>
        <v/>
      </c>
      <c r="K11" s="20" t="str">
        <f t="shared" si="2"/>
        <v/>
      </c>
      <c r="L11" s="7" t="str">
        <f t="shared" si="3"/>
        <v/>
      </c>
    </row>
    <row r="12" spans="1:25" x14ac:dyDescent="0.15">
      <c r="A12" s="8" t="str">
        <f>IF(ISNUMBER('Race 4'!A12),'Race 4'!A12,"")</f>
        <v/>
      </c>
      <c r="B12" s="18" t="str">
        <f>IF(ISNUMBER('Race 4'!A12),'Race 4'!B12,"")</f>
        <v/>
      </c>
      <c r="C12" s="7" t="str">
        <f>IF(ISNUMBER('Race 4'!A12),'Race 4'!C12&amp;" "&amp;'Race 4'!D12,"")</f>
        <v/>
      </c>
      <c r="D12" s="7" t="str">
        <f>IF(ISNUMBER('Race 4'!A12),'Race 4'!G12,"")</f>
        <v/>
      </c>
      <c r="E12" s="7" t="str">
        <f>IF(ISNUMBER('Race 4'!A12),'Race 4'!I12,"")</f>
        <v/>
      </c>
      <c r="F12" s="7" t="str">
        <f>IF(ISNUMBER('Race 4'!A12),'Race 4'!H12,"")</f>
        <v/>
      </c>
      <c r="G12" s="13" t="str">
        <f>IF(ISNUMBER('Race 4'!A12),'Race 4'!O12/60,"")</f>
        <v/>
      </c>
      <c r="H12" s="19" t="str">
        <f>IF(A12="","",IF(E12="Men",VLOOKUP(F12,'Time trial standards'!A$3:B$82,2,FALSE),VLOOKUP(F12,'Time trial standards'!A$3:C$82,3,FALSE)))</f>
        <v/>
      </c>
      <c r="I12" s="15" t="str">
        <f t="shared" si="0"/>
        <v/>
      </c>
      <c r="J12" s="15" t="str">
        <f t="shared" si="1"/>
        <v/>
      </c>
      <c r="K12" s="20" t="str">
        <f t="shared" si="2"/>
        <v/>
      </c>
      <c r="L12" s="7" t="str">
        <f t="shared" si="3"/>
        <v/>
      </c>
    </row>
    <row r="13" spans="1:25" x14ac:dyDescent="0.15">
      <c r="A13" s="8" t="str">
        <f>IF(ISNUMBER('Race 4'!A13),'Race 4'!A13,"")</f>
        <v/>
      </c>
      <c r="B13" s="18" t="str">
        <f>IF(ISNUMBER('Race 4'!A13),'Race 4'!B13,"")</f>
        <v/>
      </c>
      <c r="C13" s="7" t="str">
        <f>IF(ISNUMBER('Race 4'!A13),'Race 4'!C13&amp;" "&amp;'Race 4'!D13,"")</f>
        <v/>
      </c>
      <c r="D13" s="7" t="str">
        <f>IF(ISNUMBER('Race 4'!A13),'Race 4'!G13,"")</f>
        <v/>
      </c>
      <c r="E13" s="7" t="str">
        <f>IF(ISNUMBER('Race 4'!A13),'Race 4'!I13,"")</f>
        <v/>
      </c>
      <c r="F13" s="7" t="str">
        <f>IF(ISNUMBER('Race 4'!A13),'Race 4'!H13,"")</f>
        <v/>
      </c>
      <c r="G13" s="13" t="str">
        <f>IF(ISNUMBER('Race 4'!A13),'Race 4'!O13/60,"")</f>
        <v/>
      </c>
      <c r="H13" s="19" t="str">
        <f>IF(A13="","",IF(E13="Men",VLOOKUP(F13,'Time trial standards'!A$3:B$82,2,FALSE),VLOOKUP(F13,'Time trial standards'!A$3:C$82,3,FALSE)))</f>
        <v/>
      </c>
      <c r="I13" s="15" t="str">
        <f t="shared" si="0"/>
        <v/>
      </c>
      <c r="J13" s="15" t="str">
        <f t="shared" si="1"/>
        <v/>
      </c>
      <c r="K13" s="20" t="str">
        <f t="shared" si="2"/>
        <v/>
      </c>
      <c r="L13" s="7" t="str">
        <f t="shared" si="3"/>
        <v/>
      </c>
    </row>
    <row r="14" spans="1:25" x14ac:dyDescent="0.15">
      <c r="A14" s="8" t="str">
        <f>IF(ISNUMBER('Race 4'!A14),'Race 4'!A14,"")</f>
        <v/>
      </c>
      <c r="B14" s="18" t="str">
        <f>IF(ISNUMBER('Race 4'!A14),'Race 4'!B14,"")</f>
        <v/>
      </c>
      <c r="C14" s="7" t="str">
        <f>IF(ISNUMBER('Race 4'!A14),'Race 4'!C14&amp;" "&amp;'Race 4'!D14,"")</f>
        <v/>
      </c>
      <c r="D14" s="7" t="str">
        <f>IF(ISNUMBER('Race 4'!A14),'Race 4'!G14,"")</f>
        <v/>
      </c>
      <c r="E14" s="7" t="str">
        <f>IF(ISNUMBER('Race 4'!A14),'Race 4'!I14,"")</f>
        <v/>
      </c>
      <c r="F14" s="7" t="str">
        <f>IF(ISNUMBER('Race 4'!A14),'Race 4'!H14,"")</f>
        <v/>
      </c>
      <c r="G14" s="13" t="str">
        <f>IF(ISNUMBER('Race 4'!A14),'Race 4'!O14/60,"")</f>
        <v/>
      </c>
      <c r="H14" s="19" t="str">
        <f>IF(A14="","",IF(E14="Men",VLOOKUP(F14,'Time trial standards'!A$3:B$82,2,FALSE),VLOOKUP(F14,'Time trial standards'!A$3:C$82,3,FALSE)))</f>
        <v/>
      </c>
      <c r="I14" s="15" t="str">
        <f t="shared" si="0"/>
        <v/>
      </c>
      <c r="J14" s="15" t="str">
        <f t="shared" si="1"/>
        <v/>
      </c>
      <c r="K14" s="20" t="str">
        <f t="shared" si="2"/>
        <v/>
      </c>
      <c r="L14" s="7" t="str">
        <f t="shared" si="3"/>
        <v/>
      </c>
    </row>
    <row r="15" spans="1:25" x14ac:dyDescent="0.15">
      <c r="A15" s="8" t="str">
        <f>IF(ISNUMBER('Race 4'!A15),'Race 4'!A15,"")</f>
        <v/>
      </c>
      <c r="B15" s="18" t="str">
        <f>IF(ISNUMBER('Race 4'!A15),'Race 4'!B15,"")</f>
        <v/>
      </c>
      <c r="C15" s="7" t="str">
        <f>IF(ISNUMBER('Race 4'!A15),'Race 4'!C15&amp;" "&amp;'Race 4'!D15,"")</f>
        <v/>
      </c>
      <c r="D15" s="7" t="str">
        <f>IF(ISNUMBER('Race 4'!A15),'Race 4'!G15,"")</f>
        <v/>
      </c>
      <c r="E15" s="7" t="str">
        <f>IF(ISNUMBER('Race 4'!A15),'Race 4'!I15,"")</f>
        <v/>
      </c>
      <c r="F15" s="7" t="str">
        <f>IF(ISNUMBER('Race 4'!A15),'Race 4'!H15,"")</f>
        <v/>
      </c>
      <c r="G15" s="13" t="str">
        <f>IF(ISNUMBER('Race 4'!A15),'Race 4'!O15/60,"")</f>
        <v/>
      </c>
      <c r="H15" s="19" t="str">
        <f>IF(A15="","",IF(E15="Men",VLOOKUP(F15,'Time trial standards'!A$3:B$82,2,FALSE),VLOOKUP(F15,'Time trial standards'!A$3:C$82,3,FALSE)))</f>
        <v/>
      </c>
      <c r="I15" s="15" t="str">
        <f t="shared" si="0"/>
        <v/>
      </c>
      <c r="J15" s="15" t="str">
        <f t="shared" si="1"/>
        <v/>
      </c>
      <c r="K15" s="20" t="str">
        <f t="shared" si="2"/>
        <v/>
      </c>
      <c r="L15" s="7" t="str">
        <f t="shared" si="3"/>
        <v/>
      </c>
    </row>
    <row r="16" spans="1:25" x14ac:dyDescent="0.15">
      <c r="A16" s="8" t="str">
        <f>IF(ISNUMBER('Race 4'!A16),'Race 4'!A16,"")</f>
        <v/>
      </c>
      <c r="B16" s="18" t="str">
        <f>IF(ISNUMBER('Race 4'!A16),'Race 4'!B16,"")</f>
        <v/>
      </c>
      <c r="C16" s="7" t="str">
        <f>IF(ISNUMBER('Race 4'!A16),'Race 4'!C16&amp;" "&amp;'Race 4'!D16,"")</f>
        <v/>
      </c>
      <c r="D16" s="7" t="str">
        <f>IF(ISNUMBER('Race 4'!A16),'Race 4'!G16,"")</f>
        <v/>
      </c>
      <c r="E16" s="7" t="str">
        <f>IF(ISNUMBER('Race 4'!A16),'Race 4'!I16,"")</f>
        <v/>
      </c>
      <c r="F16" s="7" t="str">
        <f>IF(ISNUMBER('Race 4'!A16),'Race 4'!H16,"")</f>
        <v/>
      </c>
      <c r="G16" s="13" t="str">
        <f>IF(ISNUMBER('Race 4'!A16),'Race 4'!O16/60,"")</f>
        <v/>
      </c>
      <c r="H16" s="19" t="str">
        <f>IF(A16="","",IF(E16="Men",VLOOKUP(F16,'Time trial standards'!A$3:B$82,2,FALSE),VLOOKUP(F16,'Time trial standards'!A$3:C$82,3,FALSE)))</f>
        <v/>
      </c>
      <c r="I16" s="15" t="str">
        <f t="shared" si="0"/>
        <v/>
      </c>
      <c r="J16" s="15" t="str">
        <f t="shared" si="1"/>
        <v/>
      </c>
      <c r="K16" s="20" t="str">
        <f t="shared" si="2"/>
        <v/>
      </c>
      <c r="L16" s="7" t="str">
        <f t="shared" si="3"/>
        <v/>
      </c>
    </row>
    <row r="17" spans="1:12" x14ac:dyDescent="0.15">
      <c r="A17" s="8" t="str">
        <f>IF(ISNUMBER('Race 4'!A17),'Race 4'!A17,"")</f>
        <v/>
      </c>
      <c r="B17" s="18" t="str">
        <f>IF(ISNUMBER('Race 4'!A17),'Race 4'!B17,"")</f>
        <v/>
      </c>
      <c r="C17" s="7" t="str">
        <f>IF(ISNUMBER('Race 4'!A17),'Race 4'!C17&amp;" "&amp;'Race 4'!D17,"")</f>
        <v/>
      </c>
      <c r="D17" s="7" t="str">
        <f>IF(ISNUMBER('Race 4'!A17),'Race 4'!G17,"")</f>
        <v/>
      </c>
      <c r="E17" s="7" t="str">
        <f>IF(ISNUMBER('Race 4'!A17),'Race 4'!I17,"")</f>
        <v/>
      </c>
      <c r="F17" s="7" t="str">
        <f>IF(ISNUMBER('Race 4'!A17),'Race 4'!H17,"")</f>
        <v/>
      </c>
      <c r="G17" s="13" t="str">
        <f>IF(ISNUMBER('Race 4'!A17),'Race 4'!O17/60,"")</f>
        <v/>
      </c>
      <c r="H17" s="19" t="str">
        <f>IF(A17="","",IF(E17="Men",VLOOKUP(F17,'Time trial standards'!A$3:B$82,2,FALSE),VLOOKUP(F17,'Time trial standards'!A$3:C$82,3,FALSE)))</f>
        <v/>
      </c>
      <c r="I17" s="15" t="str">
        <f t="shared" si="0"/>
        <v/>
      </c>
      <c r="J17" s="15" t="str">
        <f t="shared" si="1"/>
        <v/>
      </c>
      <c r="K17" s="20" t="str">
        <f t="shared" si="2"/>
        <v/>
      </c>
      <c r="L17" s="7" t="str">
        <f t="shared" si="3"/>
        <v/>
      </c>
    </row>
    <row r="18" spans="1:12" x14ac:dyDescent="0.15">
      <c r="A18" s="8" t="str">
        <f>IF(ISNUMBER('Race 4'!A18),'Race 4'!A18,"")</f>
        <v/>
      </c>
      <c r="B18" s="18" t="str">
        <f>IF(ISNUMBER('Race 4'!A18),'Race 4'!B18,"")</f>
        <v/>
      </c>
      <c r="C18" s="7" t="str">
        <f>IF(ISNUMBER('Race 4'!A18),'Race 4'!C18&amp;" "&amp;'Race 4'!D18,"")</f>
        <v/>
      </c>
      <c r="D18" s="7" t="str">
        <f>IF(ISNUMBER('Race 4'!A18),'Race 4'!G18,"")</f>
        <v/>
      </c>
      <c r="E18" s="7" t="str">
        <f>IF(ISNUMBER('Race 4'!A18),'Race 4'!I18,"")</f>
        <v/>
      </c>
      <c r="F18" s="7" t="str">
        <f>IF(ISNUMBER('Race 4'!A18),'Race 4'!H18,"")</f>
        <v/>
      </c>
      <c r="G18" s="13" t="str">
        <f>IF(ISNUMBER('Race 4'!A18),'Race 4'!O18/60,"")</f>
        <v/>
      </c>
      <c r="H18" s="19" t="str">
        <f>IF(A18="","",IF(E18="Men",VLOOKUP(F18,'Time trial standards'!A$3:B$82,2,FALSE),VLOOKUP(F18,'Time trial standards'!A$3:C$82,3,FALSE)))</f>
        <v/>
      </c>
      <c r="I18" s="15" t="str">
        <f t="shared" si="0"/>
        <v/>
      </c>
      <c r="J18" s="15" t="str">
        <f t="shared" si="1"/>
        <v/>
      </c>
      <c r="K18" s="20" t="str">
        <f t="shared" si="2"/>
        <v/>
      </c>
      <c r="L18" s="7" t="str">
        <f t="shared" si="3"/>
        <v/>
      </c>
    </row>
    <row r="19" spans="1:12" x14ac:dyDescent="0.15">
      <c r="A19" s="8" t="str">
        <f>IF(ISNUMBER('Race 4'!A19),'Race 4'!A19,"")</f>
        <v/>
      </c>
      <c r="B19" s="18" t="str">
        <f>IF(ISNUMBER('Race 4'!A19),'Race 4'!B19,"")</f>
        <v/>
      </c>
      <c r="C19" s="7" t="str">
        <f>IF(ISNUMBER('Race 4'!A19),'Race 4'!C19&amp;" "&amp;'Race 4'!D19,"")</f>
        <v/>
      </c>
      <c r="D19" s="7" t="str">
        <f>IF(ISNUMBER('Race 4'!A19),'Race 4'!G19,"")</f>
        <v/>
      </c>
      <c r="E19" s="7" t="str">
        <f>IF(ISNUMBER('Race 4'!A19),'Race 4'!I19,"")</f>
        <v/>
      </c>
      <c r="F19" s="7" t="str">
        <f>IF(ISNUMBER('Race 4'!A19),'Race 4'!H19,"")</f>
        <v/>
      </c>
      <c r="G19" s="13" t="str">
        <f>IF(ISNUMBER('Race 4'!A19),'Race 4'!O19/60,"")</f>
        <v/>
      </c>
      <c r="H19" s="19" t="str">
        <f>IF(A19="","",IF(E19="Men",VLOOKUP(F19,'Time trial standards'!A$3:B$82,2,FALSE),VLOOKUP(F19,'Time trial standards'!A$3:C$82,3,FALSE)))</f>
        <v/>
      </c>
      <c r="I19" s="15" t="str">
        <f t="shared" si="0"/>
        <v/>
      </c>
      <c r="J19" s="15" t="str">
        <f t="shared" si="1"/>
        <v/>
      </c>
      <c r="K19" s="20" t="str">
        <f t="shared" si="2"/>
        <v/>
      </c>
      <c r="L19" s="7" t="str">
        <f t="shared" si="3"/>
        <v/>
      </c>
    </row>
    <row r="20" spans="1:12" x14ac:dyDescent="0.15">
      <c r="A20" s="8" t="str">
        <f>IF(ISNUMBER('Race 4'!A20),'Race 4'!A20,"")</f>
        <v/>
      </c>
      <c r="B20" s="18" t="str">
        <f>IF(ISNUMBER('Race 4'!A20),'Race 4'!B20,"")</f>
        <v/>
      </c>
      <c r="C20" s="7" t="str">
        <f>IF(ISNUMBER('Race 4'!A20),'Race 4'!C20&amp;" "&amp;'Race 4'!D20,"")</f>
        <v/>
      </c>
      <c r="D20" s="7" t="str">
        <f>IF(ISNUMBER('Race 4'!A20),'Race 4'!G20,"")</f>
        <v/>
      </c>
      <c r="E20" s="7" t="str">
        <f>IF(ISNUMBER('Race 4'!A20),'Race 4'!I20,"")</f>
        <v/>
      </c>
      <c r="F20" s="7" t="str">
        <f>IF(ISNUMBER('Race 4'!A20),'Race 4'!H20,"")</f>
        <v/>
      </c>
      <c r="G20" s="13" t="str">
        <f>IF(ISNUMBER('Race 4'!A20),'Race 4'!O20/60,"")</f>
        <v/>
      </c>
      <c r="H20" s="19" t="str">
        <f>IF(A20="","",IF(E20="Men",VLOOKUP(F20,'Time trial standards'!A$3:B$82,2,FALSE),VLOOKUP(F20,'Time trial standards'!A$3:C$82,3,FALSE)))</f>
        <v/>
      </c>
      <c r="I20" s="15" t="str">
        <f t="shared" si="0"/>
        <v/>
      </c>
      <c r="J20" s="15" t="str">
        <f t="shared" si="1"/>
        <v/>
      </c>
      <c r="K20" s="20" t="str">
        <f t="shared" si="2"/>
        <v/>
      </c>
      <c r="L20" s="7" t="str">
        <f t="shared" si="3"/>
        <v/>
      </c>
    </row>
    <row r="21" spans="1:12" x14ac:dyDescent="0.15">
      <c r="A21" s="8" t="str">
        <f>IF(ISNUMBER('Race 4'!A21),'Race 4'!A21,"")</f>
        <v/>
      </c>
      <c r="B21" s="18" t="str">
        <f>IF(ISNUMBER('Race 4'!A21),'Race 4'!B21,"")</f>
        <v/>
      </c>
      <c r="C21" s="7" t="str">
        <f>IF(ISNUMBER('Race 4'!A21),'Race 4'!C21&amp;" "&amp;'Race 4'!D21,"")</f>
        <v/>
      </c>
      <c r="D21" s="7" t="str">
        <f>IF(ISNUMBER('Race 4'!A21),'Race 4'!G21,"")</f>
        <v/>
      </c>
      <c r="E21" s="7" t="str">
        <f>IF(ISNUMBER('Race 4'!A21),'Race 4'!I21,"")</f>
        <v/>
      </c>
      <c r="F21" s="7" t="str">
        <f>IF(ISNUMBER('Race 4'!A21),'Race 4'!H21,"")</f>
        <v/>
      </c>
      <c r="G21" s="13" t="str">
        <f>IF(ISNUMBER('Race 4'!A21),'Race 4'!O21/60,"")</f>
        <v/>
      </c>
      <c r="H21" s="19" t="str">
        <f>IF(A21="","",IF(E21="Men",VLOOKUP(F21,'Time trial standards'!A$3:B$82,2,FALSE),VLOOKUP(F21,'Time trial standards'!A$3:C$82,3,FALSE)))</f>
        <v/>
      </c>
      <c r="I21" s="15" t="str">
        <f t="shared" si="0"/>
        <v/>
      </c>
      <c r="J21" s="15" t="str">
        <f t="shared" si="1"/>
        <v/>
      </c>
      <c r="K21" s="20" t="str">
        <f t="shared" si="2"/>
        <v/>
      </c>
      <c r="L21" s="7" t="str">
        <f t="shared" si="3"/>
        <v/>
      </c>
    </row>
    <row r="22" spans="1:12" x14ac:dyDescent="0.15">
      <c r="A22" s="8" t="str">
        <f>IF(ISNUMBER('Race 4'!A22),'Race 4'!A22,"")</f>
        <v/>
      </c>
      <c r="B22" s="18" t="str">
        <f>IF(ISNUMBER('Race 4'!A22),'Race 4'!B22,"")</f>
        <v/>
      </c>
      <c r="C22" s="7" t="str">
        <f>IF(ISNUMBER('Race 4'!A22),'Race 4'!C22&amp;" "&amp;'Race 4'!D22,"")</f>
        <v/>
      </c>
      <c r="D22" s="7" t="str">
        <f>IF(ISNUMBER('Race 4'!A22),'Race 4'!G22,"")</f>
        <v/>
      </c>
      <c r="E22" s="7" t="str">
        <f>IF(ISNUMBER('Race 4'!A22),'Race 4'!I22,"")</f>
        <v/>
      </c>
      <c r="F22" s="7" t="str">
        <f>IF(ISNUMBER('Race 4'!A22),'Race 4'!H22,"")</f>
        <v/>
      </c>
      <c r="G22" s="13" t="str">
        <f>IF(ISNUMBER('Race 4'!A22),'Race 4'!O22/60,"")</f>
        <v/>
      </c>
      <c r="H22" s="19" t="str">
        <f>IF(A22="","",IF(E22="Men",VLOOKUP(F22,'Time trial standards'!A$3:B$82,2,FALSE),VLOOKUP(F22,'Time trial standards'!A$3:C$82,3,FALSE)))</f>
        <v/>
      </c>
      <c r="I22" s="15" t="str">
        <f t="shared" si="0"/>
        <v/>
      </c>
      <c r="J22" s="15" t="str">
        <f t="shared" si="1"/>
        <v/>
      </c>
      <c r="K22" s="20" t="str">
        <f t="shared" si="2"/>
        <v/>
      </c>
      <c r="L22" s="7" t="str">
        <f t="shared" si="3"/>
        <v/>
      </c>
    </row>
    <row r="23" spans="1:12" x14ac:dyDescent="0.15">
      <c r="A23" s="8" t="str">
        <f>IF(ISNUMBER('Race 4'!A23),'Race 4'!A23,"")</f>
        <v/>
      </c>
      <c r="B23" s="18" t="str">
        <f>IF(ISNUMBER('Race 4'!A23),'Race 4'!B23,"")</f>
        <v/>
      </c>
      <c r="C23" s="7" t="str">
        <f>IF(ISNUMBER('Race 4'!A23),'Race 4'!C23&amp;" "&amp;'Race 4'!D23,"")</f>
        <v/>
      </c>
      <c r="D23" s="7" t="str">
        <f>IF(ISNUMBER('Race 4'!A23),'Race 4'!G23,"")</f>
        <v/>
      </c>
      <c r="E23" s="7" t="str">
        <f>IF(ISNUMBER('Race 4'!A23),'Race 4'!I23,"")</f>
        <v/>
      </c>
      <c r="F23" s="7" t="str">
        <f>IF(ISNUMBER('Race 4'!A23),'Race 4'!H23,"")</f>
        <v/>
      </c>
      <c r="G23" s="13" t="str">
        <f>IF(ISNUMBER('Race 4'!A23),'Race 4'!O23/60,"")</f>
        <v/>
      </c>
      <c r="H23" s="19" t="str">
        <f>IF(A23="","",IF(E23="Men",VLOOKUP(F23,'Time trial standards'!A$3:B$82,2,FALSE),VLOOKUP(F23,'Time trial standards'!A$3:C$82,3,FALSE)))</f>
        <v/>
      </c>
      <c r="I23" s="15" t="str">
        <f t="shared" si="0"/>
        <v/>
      </c>
      <c r="J23" s="15" t="str">
        <f t="shared" si="1"/>
        <v/>
      </c>
      <c r="K23" s="20" t="str">
        <f t="shared" si="2"/>
        <v/>
      </c>
      <c r="L23" s="7" t="str">
        <f t="shared" si="3"/>
        <v/>
      </c>
    </row>
    <row r="24" spans="1:12" x14ac:dyDescent="0.15">
      <c r="A24" s="8" t="str">
        <f>IF(ISNUMBER('Race 4'!A24),'Race 4'!A24,"")</f>
        <v/>
      </c>
      <c r="B24" s="18" t="str">
        <f>IF(ISNUMBER('Race 4'!A24),'Race 4'!B24,"")</f>
        <v/>
      </c>
      <c r="C24" s="7" t="str">
        <f>IF(ISNUMBER('Race 4'!A24),'Race 4'!C24&amp;" "&amp;'Race 4'!D24,"")</f>
        <v/>
      </c>
      <c r="D24" s="7" t="str">
        <f>IF(ISNUMBER('Race 4'!A24),'Race 4'!G24,"")</f>
        <v/>
      </c>
      <c r="E24" s="7" t="str">
        <f>IF(ISNUMBER('Race 4'!A24),'Race 4'!I24,"")</f>
        <v/>
      </c>
      <c r="F24" s="7" t="str">
        <f>IF(ISNUMBER('Race 4'!A24),'Race 4'!H24,"")</f>
        <v/>
      </c>
      <c r="G24" s="13" t="str">
        <f>IF(ISNUMBER('Race 4'!A24),'Race 4'!O24/60,"")</f>
        <v/>
      </c>
      <c r="H24" s="19" t="str">
        <f>IF(A24="","",IF(E24="Men",VLOOKUP(F24,'Time trial standards'!A$3:B$82,2,FALSE),VLOOKUP(F24,'Time trial standards'!A$3:C$82,3,FALSE)))</f>
        <v/>
      </c>
      <c r="I24" s="15" t="str">
        <f t="shared" si="0"/>
        <v/>
      </c>
      <c r="J24" s="15" t="str">
        <f t="shared" si="1"/>
        <v/>
      </c>
      <c r="K24" s="20" t="str">
        <f t="shared" si="2"/>
        <v/>
      </c>
      <c r="L24" s="7" t="str">
        <f t="shared" si="3"/>
        <v/>
      </c>
    </row>
    <row r="25" spans="1:12" x14ac:dyDescent="0.15">
      <c r="A25" s="8" t="str">
        <f>IF(ISNUMBER('Race 4'!A25),'Race 4'!A25,"")</f>
        <v/>
      </c>
      <c r="B25" s="18" t="str">
        <f>IF(ISNUMBER('Race 4'!A25),'Race 4'!B25,"")</f>
        <v/>
      </c>
      <c r="C25" s="7" t="str">
        <f>IF(ISNUMBER('Race 4'!A25),'Race 4'!C25&amp;" "&amp;'Race 4'!D25,"")</f>
        <v/>
      </c>
      <c r="D25" s="7" t="str">
        <f>IF(ISNUMBER('Race 4'!A25),'Race 4'!G25,"")</f>
        <v/>
      </c>
      <c r="E25" s="7" t="str">
        <f>IF(ISNUMBER('Race 4'!A25),'Race 4'!I25,"")</f>
        <v/>
      </c>
      <c r="F25" s="7" t="str">
        <f>IF(ISNUMBER('Race 4'!A25),'Race 4'!H25,"")</f>
        <v/>
      </c>
      <c r="G25" s="13" t="str">
        <f>IF(ISNUMBER('Race 4'!A25),'Race 4'!O25/60,"")</f>
        <v/>
      </c>
      <c r="H25" s="19" t="str">
        <f>IF(A25="","",IF(E25="Men",VLOOKUP(F25,'Time trial standards'!A$3:B$82,2,FALSE),VLOOKUP(F25,'Time trial standards'!A$3:C$82,3,FALSE)))</f>
        <v/>
      </c>
      <c r="I25" s="15" t="str">
        <f t="shared" si="0"/>
        <v/>
      </c>
      <c r="J25" s="15" t="str">
        <f t="shared" si="1"/>
        <v/>
      </c>
      <c r="K25" s="20" t="str">
        <f t="shared" si="2"/>
        <v/>
      </c>
      <c r="L25" s="7" t="str">
        <f t="shared" si="3"/>
        <v/>
      </c>
    </row>
    <row r="26" spans="1:12" x14ac:dyDescent="0.15">
      <c r="A26" s="8" t="str">
        <f>IF(ISNUMBER('Race 4'!A26),'Race 4'!A26,"")</f>
        <v/>
      </c>
      <c r="B26" s="18" t="str">
        <f>IF(ISNUMBER('Race 4'!A26),'Race 4'!B26,"")</f>
        <v/>
      </c>
      <c r="C26" s="7" t="str">
        <f>IF(ISNUMBER('Race 4'!A26),'Race 4'!C26&amp;" "&amp;'Race 4'!D26,"")</f>
        <v/>
      </c>
      <c r="D26" s="7" t="str">
        <f>IF(ISNUMBER('Race 4'!A26),'Race 4'!G26,"")</f>
        <v/>
      </c>
      <c r="E26" s="7" t="str">
        <f>IF(ISNUMBER('Race 4'!A26),'Race 4'!I26,"")</f>
        <v/>
      </c>
      <c r="F26" s="7" t="str">
        <f>IF(ISNUMBER('Race 4'!A26),'Race 4'!H26,"")</f>
        <v/>
      </c>
      <c r="G26" s="13" t="str">
        <f>IF(ISNUMBER('Race 4'!A26),'Race 4'!O26/60,"")</f>
        <v/>
      </c>
      <c r="H26" s="19" t="str">
        <f>IF(A26="","",IF(E26="Men",VLOOKUP(F26,'Time trial standards'!A$3:B$82,2,FALSE),VLOOKUP(F26,'Time trial standards'!A$3:C$82,3,FALSE)))</f>
        <v/>
      </c>
      <c r="I26" s="15" t="str">
        <f t="shared" si="0"/>
        <v/>
      </c>
      <c r="J26" s="15" t="str">
        <f t="shared" si="1"/>
        <v/>
      </c>
      <c r="K26" s="20" t="str">
        <f t="shared" si="2"/>
        <v/>
      </c>
      <c r="L26" s="7" t="str">
        <f t="shared" si="3"/>
        <v/>
      </c>
    </row>
    <row r="27" spans="1:12" x14ac:dyDescent="0.15">
      <c r="A27" s="8" t="str">
        <f>IF(ISNUMBER('Race 4'!A28),'Race 4'!A28,"")</f>
        <v/>
      </c>
      <c r="B27" s="18" t="str">
        <f>IF(ISNUMBER('Race 4'!A28),'Race 4'!B28,"")</f>
        <v/>
      </c>
      <c r="C27" s="7" t="str">
        <f>IF(ISNUMBER('Race 4'!A28),'Race 4'!C28&amp;" "&amp;'Race 4'!D28,"")</f>
        <v/>
      </c>
      <c r="D27" s="7" t="str">
        <f>IF(ISNUMBER('Race 4'!A28),'Race 4'!G28,"")</f>
        <v/>
      </c>
      <c r="E27" s="7" t="str">
        <f>IF(ISNUMBER('Race 4'!A28),'Race 4'!I28,"")</f>
        <v/>
      </c>
      <c r="F27" s="7" t="str">
        <f>IF(ISNUMBER('Race 4'!A28),'Race 4'!H28,"")</f>
        <v/>
      </c>
      <c r="G27" s="13" t="str">
        <f>IF(ISNUMBER('Race 4'!A28),'Race 4'!O28/60,"")</f>
        <v/>
      </c>
      <c r="H27" s="19" t="str">
        <f>IF(A27="","",IF(E27="Men",VLOOKUP(F27,'Time trial standards'!A$3:B$82,2,FALSE),VLOOKUP(F27,'Time trial standards'!A$3:C$82,3,FALSE)))</f>
        <v/>
      </c>
      <c r="I27" s="15" t="str">
        <f t="shared" si="0"/>
        <v/>
      </c>
      <c r="J27" s="15" t="str">
        <f t="shared" si="1"/>
        <v/>
      </c>
      <c r="K27" s="20" t="str">
        <f t="shared" si="2"/>
        <v/>
      </c>
      <c r="L27" s="7" t="str">
        <f t="shared" si="3"/>
        <v/>
      </c>
    </row>
    <row r="28" spans="1:12" x14ac:dyDescent="0.15">
      <c r="A28" s="8" t="str">
        <f>IF(ISNUMBER('Race 4'!A29),'Race 4'!A29,"")</f>
        <v/>
      </c>
      <c r="B28" s="18" t="str">
        <f>IF(ISNUMBER('Race 4'!A29),'Race 4'!B29,"")</f>
        <v/>
      </c>
      <c r="C28" s="7" t="str">
        <f>IF(ISNUMBER('Race 4'!A29),'Race 4'!C29&amp;" "&amp;'Race 4'!D29,"")</f>
        <v/>
      </c>
      <c r="D28" s="7" t="str">
        <f>IF(ISNUMBER('Race 4'!A29),'Race 4'!G29,"")</f>
        <v/>
      </c>
      <c r="E28" s="7" t="str">
        <f>IF(ISNUMBER('Race 4'!A29),'Race 4'!I29,"")</f>
        <v/>
      </c>
      <c r="F28" s="7" t="str">
        <f>IF(ISNUMBER('Race 4'!A29),'Race 4'!H29,"")</f>
        <v/>
      </c>
      <c r="G28" s="13" t="str">
        <f>IF(ISNUMBER('Race 4'!A29),'Race 4'!O29/60,"")</f>
        <v/>
      </c>
      <c r="H28" s="19" t="str">
        <f>IF(A28="","",IF(E28="Men",VLOOKUP(F28,'Time trial standards'!A$3:B$82,2,FALSE),VLOOKUP(F28,'Time trial standards'!A$3:C$82,3,FALSE)))</f>
        <v/>
      </c>
      <c r="I28" s="15" t="str">
        <f t="shared" si="0"/>
        <v/>
      </c>
      <c r="J28" s="15" t="str">
        <f t="shared" si="1"/>
        <v/>
      </c>
      <c r="K28" s="20" t="str">
        <f t="shared" si="2"/>
        <v/>
      </c>
      <c r="L28" s="7" t="str">
        <f t="shared" si="3"/>
        <v/>
      </c>
    </row>
    <row r="29" spans="1:12" x14ac:dyDescent="0.15">
      <c r="A29" s="8" t="str">
        <f>IF(ISNUMBER('Race 4'!A30),'Race 4'!A30,"")</f>
        <v/>
      </c>
      <c r="B29" s="18" t="str">
        <f>IF(ISNUMBER('Race 4'!A30),'Race 4'!B30,"")</f>
        <v/>
      </c>
      <c r="C29" s="7" t="str">
        <f>IF(ISNUMBER('Race 4'!A30),'Race 4'!C30&amp;" "&amp;'Race 4'!D30,"")</f>
        <v/>
      </c>
      <c r="D29" s="7" t="str">
        <f>IF(ISNUMBER('Race 4'!A30),'Race 4'!G30,"")</f>
        <v/>
      </c>
      <c r="E29" s="7" t="str">
        <f>IF(ISNUMBER('Race 4'!A30),'Race 4'!I30,"")</f>
        <v/>
      </c>
      <c r="F29" s="7" t="str">
        <f>IF(ISNUMBER('Race 4'!A30),'Race 4'!H30,"")</f>
        <v/>
      </c>
      <c r="G29" s="13" t="str">
        <f>IF(ISNUMBER('Race 4'!A30),'Race 4'!O30/60,"")</f>
        <v/>
      </c>
      <c r="H29" s="19" t="str">
        <f>IF(A29="","",IF(E29="Men",VLOOKUP(F29,'Time trial standards'!A$3:B$82,2,FALSE),VLOOKUP(F29,'Time trial standards'!A$3:C$82,3,FALSE)))</f>
        <v/>
      </c>
      <c r="I29" s="15" t="str">
        <f t="shared" si="0"/>
        <v/>
      </c>
      <c r="J29" s="15" t="str">
        <f t="shared" si="1"/>
        <v/>
      </c>
      <c r="K29" s="20" t="str">
        <f t="shared" si="2"/>
        <v/>
      </c>
      <c r="L29" s="7" t="str">
        <f t="shared" si="3"/>
        <v/>
      </c>
    </row>
    <row r="30" spans="1:12" x14ac:dyDescent="0.15">
      <c r="A30" s="8" t="str">
        <f>IF(ISNUMBER('Race 4'!A31),'Race 4'!A31,"")</f>
        <v/>
      </c>
      <c r="B30" s="18" t="str">
        <f>IF(ISNUMBER('Race 4'!A31),'Race 4'!B31,"")</f>
        <v/>
      </c>
      <c r="C30" s="7" t="str">
        <f>IF(ISNUMBER('Race 4'!A31),'Race 4'!C31&amp;" "&amp;'Race 4'!D31,"")</f>
        <v/>
      </c>
      <c r="D30" s="7" t="str">
        <f>IF(ISNUMBER('Race 4'!A31),'Race 4'!G31,"")</f>
        <v/>
      </c>
      <c r="E30" s="7" t="str">
        <f>IF(ISNUMBER('Race 4'!A31),'Race 4'!I31,"")</f>
        <v/>
      </c>
      <c r="F30" s="7" t="str">
        <f>IF(ISNUMBER('Race 4'!A31),'Race 4'!H31,"")</f>
        <v/>
      </c>
      <c r="G30" s="13" t="str">
        <f>IF(ISNUMBER('Race 4'!A31),'Race 4'!O31/60,"")</f>
        <v/>
      </c>
      <c r="H30" s="19" t="str">
        <f>IF(A30="","",IF(E30="Men",VLOOKUP(F30,'Time trial standards'!A$3:B$82,2,FALSE),VLOOKUP(F30,'Time trial standards'!A$3:C$82,3,FALSE)))</f>
        <v/>
      </c>
      <c r="I30" s="15" t="str">
        <f t="shared" si="0"/>
        <v/>
      </c>
      <c r="J30" s="15" t="str">
        <f t="shared" si="1"/>
        <v/>
      </c>
      <c r="K30" s="20" t="str">
        <f t="shared" si="2"/>
        <v/>
      </c>
      <c r="L30" s="7" t="str">
        <f t="shared" si="3"/>
        <v/>
      </c>
    </row>
    <row r="31" spans="1:12" x14ac:dyDescent="0.15">
      <c r="A31" s="8" t="str">
        <f>IF(ISNUMBER('Race 4'!A32),'Race 4'!A32,"")</f>
        <v/>
      </c>
      <c r="B31" s="18" t="str">
        <f>IF(ISNUMBER('Race 4'!A32),'Race 4'!B32,"")</f>
        <v/>
      </c>
      <c r="C31" s="7" t="str">
        <f>IF(ISNUMBER('Race 4'!A32),'Race 4'!C32&amp;" "&amp;'Race 4'!D32,"")</f>
        <v/>
      </c>
      <c r="D31" s="7" t="str">
        <f>IF(ISNUMBER('Race 4'!A32),'Race 4'!G32,"")</f>
        <v/>
      </c>
      <c r="E31" s="7" t="str">
        <f>IF(ISNUMBER('Race 4'!A32),'Race 4'!I32,"")</f>
        <v/>
      </c>
      <c r="F31" s="7" t="str">
        <f>IF(ISNUMBER('Race 4'!A32),'Race 4'!H32,"")</f>
        <v/>
      </c>
      <c r="G31" s="13" t="str">
        <f>IF(ISNUMBER('Race 4'!A32),'Race 4'!O32/60,"")</f>
        <v/>
      </c>
      <c r="H31" s="19" t="str">
        <f>IF(A31="","",IF(E31="Men",VLOOKUP(F31,'Time trial standards'!A$3:B$82,2,FALSE),VLOOKUP(F31,'Time trial standards'!A$3:C$82,3,FALSE)))</f>
        <v/>
      </c>
      <c r="I31" s="15" t="str">
        <f t="shared" si="0"/>
        <v/>
      </c>
      <c r="J31" s="15" t="str">
        <f t="shared" si="1"/>
        <v/>
      </c>
      <c r="K31" s="20" t="str">
        <f t="shared" si="2"/>
        <v/>
      </c>
      <c r="L31" s="7" t="str">
        <f t="shared" si="3"/>
        <v/>
      </c>
    </row>
    <row r="32" spans="1:12" x14ac:dyDescent="0.15">
      <c r="A32" s="8" t="str">
        <f>IF(ISNUMBER('Race 4'!A33),'Race 4'!A33,"")</f>
        <v/>
      </c>
      <c r="B32" s="18" t="str">
        <f>IF(ISNUMBER('Race 4'!A33),'Race 4'!B33,"")</f>
        <v/>
      </c>
      <c r="C32" s="7" t="str">
        <f>IF(ISNUMBER('Race 4'!A33),'Race 4'!C33&amp;" "&amp;'Race 4'!D33,"")</f>
        <v/>
      </c>
      <c r="D32" s="7" t="str">
        <f>IF(ISNUMBER('Race 4'!A33),'Race 4'!G33,"")</f>
        <v/>
      </c>
      <c r="E32" s="7" t="str">
        <f>IF(ISNUMBER('Race 4'!A33),'Race 4'!I33,"")</f>
        <v/>
      </c>
      <c r="F32" s="7" t="str">
        <f>IF(ISNUMBER('Race 4'!A33),'Race 4'!H33,"")</f>
        <v/>
      </c>
      <c r="G32" s="13" t="str">
        <f>IF(ISNUMBER('Race 4'!A33),'Race 4'!O33/60,"")</f>
        <v/>
      </c>
      <c r="H32" s="19" t="str">
        <f>IF(A32="","",IF(E32="Men",VLOOKUP(F32,'Time trial standards'!A$3:B$82,2,FALSE),VLOOKUP(F32,'Time trial standards'!A$3:C$82,3,FALSE)))</f>
        <v/>
      </c>
      <c r="I32" s="15" t="str">
        <f t="shared" si="0"/>
        <v/>
      </c>
      <c r="J32" s="15" t="str">
        <f t="shared" si="1"/>
        <v/>
      </c>
      <c r="K32" s="20" t="str">
        <f t="shared" si="2"/>
        <v/>
      </c>
      <c r="L32" s="7" t="str">
        <f t="shared" si="3"/>
        <v/>
      </c>
    </row>
    <row r="33" spans="1:12" x14ac:dyDescent="0.15">
      <c r="A33" s="8" t="str">
        <f>IF(ISNUMBER('Race 4'!A34),'Race 4'!A34,"")</f>
        <v/>
      </c>
      <c r="B33" s="18" t="str">
        <f>IF(ISNUMBER('Race 4'!A34),'Race 4'!B34,"")</f>
        <v/>
      </c>
      <c r="C33" s="7" t="str">
        <f>IF(ISNUMBER('Race 4'!A34),'Race 4'!C34&amp;" "&amp;'Race 4'!D34,"")</f>
        <v/>
      </c>
      <c r="D33" s="7" t="str">
        <f>IF(ISNUMBER('Race 4'!A34),'Race 4'!G34,"")</f>
        <v/>
      </c>
      <c r="E33" s="7" t="str">
        <f>IF(ISNUMBER('Race 4'!A34),'Race 4'!I34,"")</f>
        <v/>
      </c>
      <c r="F33" s="7" t="str">
        <f>IF(ISNUMBER('Race 4'!A34),'Race 4'!H34,"")</f>
        <v/>
      </c>
      <c r="G33" s="13" t="str">
        <f>IF(ISNUMBER('Race 4'!A34),'Race 4'!O34/60,"")</f>
        <v/>
      </c>
      <c r="H33" s="19" t="str">
        <f>IF(A33="","",IF(E33="Men",VLOOKUP(F33,'Time trial standards'!A$3:B$82,2,FALSE),VLOOKUP(F33,'Time trial standards'!A$3:C$82,3,FALSE)))</f>
        <v/>
      </c>
      <c r="I33" s="15" t="str">
        <f t="shared" si="0"/>
        <v/>
      </c>
      <c r="J33" s="15" t="str">
        <f t="shared" si="1"/>
        <v/>
      </c>
      <c r="K33" s="20" t="str">
        <f t="shared" si="2"/>
        <v/>
      </c>
      <c r="L33" s="7" t="str">
        <f t="shared" si="3"/>
        <v/>
      </c>
    </row>
    <row r="34" spans="1:12" x14ac:dyDescent="0.15">
      <c r="A34" s="8" t="str">
        <f>IF(ISNUMBER('Race 4'!A35),'Race 4'!A35,"")</f>
        <v/>
      </c>
      <c r="B34" s="18" t="str">
        <f>IF(ISNUMBER('Race 4'!A35),'Race 4'!B35,"")</f>
        <v/>
      </c>
      <c r="C34" s="7" t="str">
        <f>IF(ISNUMBER('Race 4'!A35),'Race 4'!C35&amp;" "&amp;'Race 4'!D35,"")</f>
        <v/>
      </c>
      <c r="D34" s="7" t="str">
        <f>IF(ISNUMBER('Race 4'!A35),'Race 4'!G35,"")</f>
        <v/>
      </c>
      <c r="E34" s="7" t="str">
        <f>IF(ISNUMBER('Race 4'!A35),'Race 4'!I35,"")</f>
        <v/>
      </c>
      <c r="F34" s="7" t="str">
        <f>IF(ISNUMBER('Race 4'!A35),'Race 4'!H35,"")</f>
        <v/>
      </c>
      <c r="G34" s="13" t="str">
        <f>IF(ISNUMBER('Race 4'!A35),'Race 4'!O35/60,"")</f>
        <v/>
      </c>
      <c r="H34" s="19" t="str">
        <f>IF(A34="","",IF(E34="Men",VLOOKUP(F34,'Time trial standards'!A$3:B$82,2,FALSE),VLOOKUP(F34,'Time trial standards'!A$3:C$82,3,FALSE)))</f>
        <v/>
      </c>
      <c r="I34" s="15" t="str">
        <f t="shared" ref="I34:I65" si="4">IF(G34="","",IF(G34-H34&gt;0,G34-H34,""))</f>
        <v/>
      </c>
      <c r="J34" s="15" t="str">
        <f t="shared" ref="J34:J65" si="5">IF(G34="","",IF(G34-H34&gt;0,"",H34-G34))</f>
        <v/>
      </c>
      <c r="K34" s="20" t="str">
        <f t="shared" ref="K34:K65" si="6">IF(OR(G34="",G34=Y$1),"",IF(I34="",-J34/G34*100,I34/G34*100))</f>
        <v/>
      </c>
      <c r="L34" s="7" t="str">
        <f t="shared" ref="L34:L65" si="7">IF(K34="","",RANK(K34,K$3:K$100,1))</f>
        <v/>
      </c>
    </row>
    <row r="35" spans="1:12" x14ac:dyDescent="0.15">
      <c r="A35" s="8" t="str">
        <f>IF(ISNUMBER('Race 4'!A36),'Race 4'!A36,"")</f>
        <v/>
      </c>
      <c r="B35" s="18" t="str">
        <f>IF(ISNUMBER('Race 4'!A36),'Race 4'!B36,"")</f>
        <v/>
      </c>
      <c r="C35" s="7" t="str">
        <f>IF(ISNUMBER('Race 4'!A36),'Race 4'!C36&amp;" "&amp;'Race 4'!D36,"")</f>
        <v/>
      </c>
      <c r="D35" s="7" t="str">
        <f>IF(ISNUMBER('Race 4'!A36),'Race 4'!G36,"")</f>
        <v/>
      </c>
      <c r="E35" s="7" t="str">
        <f>IF(ISNUMBER('Race 4'!A36),'Race 4'!I36,"")</f>
        <v/>
      </c>
      <c r="F35" s="7" t="str">
        <f>IF(ISNUMBER('Race 4'!A36),'Race 4'!H36,"")</f>
        <v/>
      </c>
      <c r="G35" s="13" t="str">
        <f>IF(ISNUMBER('Race 4'!A36),'Race 4'!O36/60,"")</f>
        <v/>
      </c>
      <c r="H35" s="19" t="str">
        <f>IF(A35="","",IF(E35="Men",VLOOKUP(F35,'Time trial standards'!A$3:B$82,2,FALSE),VLOOKUP(F35,'Time trial standards'!A$3:C$82,3,FALSE)))</f>
        <v/>
      </c>
      <c r="I35" s="15" t="str">
        <f t="shared" si="4"/>
        <v/>
      </c>
      <c r="J35" s="15" t="str">
        <f t="shared" si="5"/>
        <v/>
      </c>
      <c r="K35" s="20" t="str">
        <f t="shared" si="6"/>
        <v/>
      </c>
      <c r="L35" s="7" t="str">
        <f t="shared" si="7"/>
        <v/>
      </c>
    </row>
    <row r="36" spans="1:12" x14ac:dyDescent="0.15">
      <c r="A36" s="8" t="str">
        <f>IF(ISNUMBER('Race 4'!A2),'Race 4'!A2,"")</f>
        <v/>
      </c>
      <c r="B36" s="18" t="str">
        <f>IF(ISNUMBER('Race 4'!A2),'Race 4'!B2,"")</f>
        <v/>
      </c>
      <c r="C36" s="7" t="str">
        <f>IF(ISNUMBER('Race 4'!A2),'Race 4'!C2&amp;" "&amp;'Race 4'!D2,"")</f>
        <v/>
      </c>
      <c r="D36" s="7" t="str">
        <f>IF(ISNUMBER('Race 4'!A2),'Race 4'!G2,"")</f>
        <v/>
      </c>
      <c r="E36" s="7" t="str">
        <f>IF(ISNUMBER('Race 4'!A2),'Race 4'!I2,"")</f>
        <v/>
      </c>
      <c r="F36" s="7" t="str">
        <f>IF(ISNUMBER('Race 4'!A2),'Race 4'!H2,"")</f>
        <v/>
      </c>
      <c r="G36" s="13" t="str">
        <f>IF(ISNUMBER('Race 4'!A2),'Race 4'!O2/60,"")</f>
        <v/>
      </c>
      <c r="H36" s="19" t="str">
        <f>IF(A36="","",IF(E36="Men",VLOOKUP(F36,'Time trial standards'!A$3:B$82,2,FALSE),VLOOKUP(F36,'Time trial standards'!A$3:C$82,3,FALSE)))</f>
        <v/>
      </c>
      <c r="I36" s="15" t="str">
        <f t="shared" si="4"/>
        <v/>
      </c>
      <c r="J36" s="15" t="str">
        <f t="shared" si="5"/>
        <v/>
      </c>
      <c r="K36" s="20" t="str">
        <f t="shared" si="6"/>
        <v/>
      </c>
      <c r="L36" s="7" t="str">
        <f t="shared" si="7"/>
        <v/>
      </c>
    </row>
    <row r="37" spans="1:12" x14ac:dyDescent="0.15">
      <c r="A37" s="8" t="str">
        <f>IF(ISNUMBER('Race 4'!A37),'Race 4'!A37,"")</f>
        <v/>
      </c>
      <c r="B37" s="18" t="str">
        <f>IF(ISNUMBER('Race 4'!A37),'Race 4'!B37,"")</f>
        <v/>
      </c>
      <c r="C37" s="7" t="str">
        <f>IF(ISNUMBER('Race 4'!A37),'Race 4'!C37&amp;" "&amp;'Race 4'!D37,"")</f>
        <v/>
      </c>
      <c r="D37" s="7" t="str">
        <f>IF(ISNUMBER('Race 4'!A37),'Race 4'!G37,"")</f>
        <v/>
      </c>
      <c r="E37" s="7" t="str">
        <f>IF(ISNUMBER('Race 4'!A37),'Race 4'!I37,"")</f>
        <v/>
      </c>
      <c r="F37" s="7" t="str">
        <f>IF(ISNUMBER('Race 4'!A37),'Race 4'!H37,"")</f>
        <v/>
      </c>
      <c r="G37" s="13" t="str">
        <f>IF(ISNUMBER('Race 4'!A37),'Race 4'!O37/60,"")</f>
        <v/>
      </c>
      <c r="H37" s="19" t="str">
        <f>IF(A37="","",IF(E37="Men",VLOOKUP(F37,'Time trial standards'!A$3:B$82,2,FALSE),VLOOKUP(F37,'Time trial standards'!A$3:C$82,3,FALSE)))</f>
        <v/>
      </c>
      <c r="I37" s="15" t="str">
        <f t="shared" si="4"/>
        <v/>
      </c>
      <c r="J37" s="15" t="str">
        <f t="shared" si="5"/>
        <v/>
      </c>
      <c r="K37" s="20" t="str">
        <f t="shared" si="6"/>
        <v/>
      </c>
      <c r="L37" s="7" t="str">
        <f t="shared" si="7"/>
        <v/>
      </c>
    </row>
    <row r="38" spans="1:12" x14ac:dyDescent="0.15">
      <c r="A38" s="8" t="str">
        <f>IF(ISNUMBER('Race 4'!A38),'Race 4'!A38,"")</f>
        <v/>
      </c>
      <c r="B38" s="18" t="str">
        <f>IF(ISNUMBER('Race 4'!A38),'Race 4'!B38,"")</f>
        <v/>
      </c>
      <c r="C38" s="7" t="str">
        <f>IF(ISNUMBER('Race 4'!A38),'Race 4'!C38&amp;" "&amp;'Race 4'!D38,"")</f>
        <v/>
      </c>
      <c r="D38" s="7" t="str">
        <f>IF(ISNUMBER('Race 4'!A38),'Race 4'!G38,"")</f>
        <v/>
      </c>
      <c r="E38" s="7" t="str">
        <f>IF(ISNUMBER('Race 4'!A38),'Race 4'!I38,"")</f>
        <v/>
      </c>
      <c r="F38" s="7" t="str">
        <f>IF(ISNUMBER('Race 4'!A38),'Race 4'!H38,"")</f>
        <v/>
      </c>
      <c r="G38" s="13" t="str">
        <f>IF(ISNUMBER('Race 4'!A38),'Race 4'!O38/60,"")</f>
        <v/>
      </c>
      <c r="H38" s="19" t="str">
        <f>IF(A38="","",IF(E38="Men",VLOOKUP(F38,'Time trial standards'!A$3:B$82,2,FALSE),VLOOKUP(F38,'Time trial standards'!A$3:C$82,3,FALSE)))</f>
        <v/>
      </c>
      <c r="I38" s="15" t="str">
        <f t="shared" si="4"/>
        <v/>
      </c>
      <c r="J38" s="15" t="str">
        <f t="shared" si="5"/>
        <v/>
      </c>
      <c r="K38" s="20" t="str">
        <f t="shared" si="6"/>
        <v/>
      </c>
      <c r="L38" s="7" t="str">
        <f t="shared" si="7"/>
        <v/>
      </c>
    </row>
    <row r="39" spans="1:12" x14ac:dyDescent="0.15">
      <c r="A39" s="8" t="str">
        <f>IF(ISNUMBER('Race 4'!A39),'Race 4'!A39,"")</f>
        <v/>
      </c>
      <c r="B39" s="18" t="str">
        <f>IF(ISNUMBER('Race 4'!A39),'Race 4'!B39,"")</f>
        <v/>
      </c>
      <c r="C39" s="7" t="str">
        <f>IF(ISNUMBER('Race 4'!A39),'Race 4'!C39&amp;" "&amp;'Race 4'!D39,"")</f>
        <v/>
      </c>
      <c r="D39" s="7" t="str">
        <f>IF(ISNUMBER('Race 4'!A39),'Race 4'!G39,"")</f>
        <v/>
      </c>
      <c r="E39" s="7" t="str">
        <f>IF(ISNUMBER('Race 4'!A39),'Race 4'!I39,"")</f>
        <v/>
      </c>
      <c r="F39" s="7" t="str">
        <f>IF(ISNUMBER('Race 4'!A39),'Race 4'!H39,"")</f>
        <v/>
      </c>
      <c r="G39" s="13" t="str">
        <f>IF(ISNUMBER('Race 4'!A39),'Race 4'!O39/60,"")</f>
        <v/>
      </c>
      <c r="H39" s="19" t="str">
        <f>IF(A39="","",IF(E39="Men",VLOOKUP(F39,'Time trial standards'!A$3:B$82,2,FALSE),VLOOKUP(F39,'Time trial standards'!A$3:C$82,3,FALSE)))</f>
        <v/>
      </c>
      <c r="I39" s="15" t="str">
        <f t="shared" si="4"/>
        <v/>
      </c>
      <c r="J39" s="15" t="str">
        <f t="shared" si="5"/>
        <v/>
      </c>
      <c r="K39" s="20" t="str">
        <f t="shared" si="6"/>
        <v/>
      </c>
      <c r="L39" s="7" t="str">
        <f t="shared" si="7"/>
        <v/>
      </c>
    </row>
    <row r="40" spans="1:12" x14ac:dyDescent="0.15">
      <c r="A40" s="8" t="str">
        <f>IF(ISNUMBER('Race 4'!A40),'Race 4'!A40,"")</f>
        <v/>
      </c>
      <c r="B40" s="18" t="str">
        <f>IF(ISNUMBER('Race 4'!A40),'Race 4'!B40,"")</f>
        <v/>
      </c>
      <c r="C40" s="7" t="str">
        <f>IF(ISNUMBER('Race 4'!A40),'Race 4'!C40&amp;" "&amp;'Race 4'!D40,"")</f>
        <v/>
      </c>
      <c r="D40" s="7" t="str">
        <f>IF(ISNUMBER('Race 4'!A40),'Race 4'!G40,"")</f>
        <v/>
      </c>
      <c r="E40" s="7" t="str">
        <f>IF(ISNUMBER('Race 4'!A40),'Race 4'!I40,"")</f>
        <v/>
      </c>
      <c r="F40" s="7" t="str">
        <f>IF(ISNUMBER('Race 4'!A40),'Race 4'!H40,"")</f>
        <v/>
      </c>
      <c r="G40" s="13" t="str">
        <f>IF(ISNUMBER('Race 4'!A40),'Race 4'!O40/60,"")</f>
        <v/>
      </c>
      <c r="H40" s="19" t="str">
        <f>IF(A40="","",IF(E40="Men",VLOOKUP(F40,'Time trial standards'!A$3:B$82,2,FALSE),VLOOKUP(F40,'Time trial standards'!A$3:C$82,3,FALSE)))</f>
        <v/>
      </c>
      <c r="I40" s="15" t="str">
        <f t="shared" si="4"/>
        <v/>
      </c>
      <c r="J40" s="15" t="str">
        <f t="shared" si="5"/>
        <v/>
      </c>
      <c r="K40" s="20" t="str">
        <f t="shared" si="6"/>
        <v/>
      </c>
      <c r="L40" s="7" t="str">
        <f t="shared" si="7"/>
        <v/>
      </c>
    </row>
    <row r="41" spans="1:12" x14ac:dyDescent="0.15">
      <c r="A41" s="8" t="str">
        <f>IF(ISNUMBER('Race 4'!A41),'Race 4'!A41,"")</f>
        <v/>
      </c>
      <c r="B41" s="18" t="str">
        <f>IF(ISNUMBER('Race 4'!A41),'Race 4'!B41,"")</f>
        <v/>
      </c>
      <c r="C41" s="7" t="str">
        <f>IF(ISNUMBER('Race 4'!A41),'Race 4'!C41&amp;" "&amp;'Race 4'!D41,"")</f>
        <v/>
      </c>
      <c r="D41" s="7" t="str">
        <f>IF(ISNUMBER('Race 4'!A41),'Race 4'!G41,"")</f>
        <v/>
      </c>
      <c r="E41" s="7" t="str">
        <f>IF(ISNUMBER('Race 4'!A41),'Race 4'!I41,"")</f>
        <v/>
      </c>
      <c r="F41" s="7" t="str">
        <f>IF(ISNUMBER('Race 4'!A41),'Race 4'!H41,"")</f>
        <v/>
      </c>
      <c r="G41" s="13" t="str">
        <f>IF(ISNUMBER('Race 4'!A41),'Race 4'!O41/60,"")</f>
        <v/>
      </c>
      <c r="H41" s="19" t="str">
        <f>IF(A41="","",IF(E41="Men",VLOOKUP(F41,'Time trial standards'!A$3:B$82,2,FALSE),VLOOKUP(F41,'Time trial standards'!A$3:C$82,3,FALSE)))</f>
        <v/>
      </c>
      <c r="I41" s="15" t="str">
        <f t="shared" si="4"/>
        <v/>
      </c>
      <c r="J41" s="15" t="str">
        <f t="shared" si="5"/>
        <v/>
      </c>
      <c r="K41" s="20" t="str">
        <f t="shared" si="6"/>
        <v/>
      </c>
      <c r="L41" s="7" t="str">
        <f t="shared" si="7"/>
        <v/>
      </c>
    </row>
    <row r="42" spans="1:12" x14ac:dyDescent="0.15">
      <c r="A42" s="8" t="str">
        <f>IF(ISNUMBER('Race 4'!A42),'Race 4'!A42,"")</f>
        <v/>
      </c>
      <c r="B42" s="18" t="str">
        <f>IF(ISNUMBER('Race 4'!A42),'Race 4'!B42,"")</f>
        <v/>
      </c>
      <c r="C42" s="7" t="str">
        <f>IF(ISNUMBER('Race 4'!A42),'Race 4'!C42&amp;" "&amp;'Race 4'!D42,"")</f>
        <v/>
      </c>
      <c r="D42" s="7" t="str">
        <f>IF(ISNUMBER('Race 4'!A42),'Race 4'!G42,"")</f>
        <v/>
      </c>
      <c r="E42" s="7" t="str">
        <f>IF(ISNUMBER('Race 4'!A42),'Race 4'!I42,"")</f>
        <v/>
      </c>
      <c r="F42" s="7" t="str">
        <f>IF(ISNUMBER('Race 4'!A42),'Race 4'!H42,"")</f>
        <v/>
      </c>
      <c r="G42" s="13" t="str">
        <f>IF(ISNUMBER('Race 4'!A42),'Race 4'!O42/60,"")</f>
        <v/>
      </c>
      <c r="H42" s="19" t="str">
        <f>IF(A42="","",IF(E42="Men",VLOOKUP(F42,'Time trial standards'!A$3:B$82,2,FALSE),VLOOKUP(F42,'Time trial standards'!A$3:C$82,3,FALSE)))</f>
        <v/>
      </c>
      <c r="I42" s="15" t="str">
        <f t="shared" si="4"/>
        <v/>
      </c>
      <c r="J42" s="15" t="str">
        <f t="shared" si="5"/>
        <v/>
      </c>
      <c r="K42" s="20" t="str">
        <f t="shared" si="6"/>
        <v/>
      </c>
      <c r="L42" s="7" t="str">
        <f t="shared" si="7"/>
        <v/>
      </c>
    </row>
    <row r="43" spans="1:12" x14ac:dyDescent="0.15">
      <c r="A43" s="8" t="str">
        <f>IF(ISNUMBER('Race 4'!A43),'Race 4'!A43,"")</f>
        <v/>
      </c>
      <c r="B43" s="18" t="str">
        <f>IF(ISNUMBER('Race 4'!A43),'Race 4'!B43,"")</f>
        <v/>
      </c>
      <c r="C43" s="7" t="str">
        <f>IF(ISNUMBER('Race 4'!A43),'Race 4'!C43&amp;" "&amp;'Race 4'!D43,"")</f>
        <v/>
      </c>
      <c r="D43" s="7" t="str">
        <f>IF(ISNUMBER('Race 4'!A43),'Race 4'!G43,"")</f>
        <v/>
      </c>
      <c r="E43" s="7" t="str">
        <f>IF(ISNUMBER('Race 4'!A43),'Race 4'!I43,"")</f>
        <v/>
      </c>
      <c r="F43" s="7" t="str">
        <f>IF(ISNUMBER('Race 4'!A43),'Race 4'!H43,"")</f>
        <v/>
      </c>
      <c r="G43" s="13" t="str">
        <f>IF(ISNUMBER('Race 4'!A43),'Race 4'!O43/60,"")</f>
        <v/>
      </c>
      <c r="H43" s="19" t="str">
        <f>IF(A43="","",IF(E43="Men",VLOOKUP(F43,'Time trial standards'!A$3:B$82,2,FALSE),VLOOKUP(F43,'Time trial standards'!A$3:C$82,3,FALSE)))</f>
        <v/>
      </c>
      <c r="I43" s="15" t="str">
        <f t="shared" si="4"/>
        <v/>
      </c>
      <c r="J43" s="15" t="str">
        <f t="shared" si="5"/>
        <v/>
      </c>
      <c r="K43" s="20" t="str">
        <f t="shared" si="6"/>
        <v/>
      </c>
      <c r="L43" s="7" t="str">
        <f t="shared" si="7"/>
        <v/>
      </c>
    </row>
    <row r="44" spans="1:12" x14ac:dyDescent="0.15">
      <c r="A44" s="8" t="str">
        <f>IF(ISNUMBER('Race 4'!A44),'Race 4'!A44,"")</f>
        <v/>
      </c>
      <c r="B44" s="18" t="str">
        <f>IF(ISNUMBER('Race 4'!A44),'Race 4'!B44,"")</f>
        <v/>
      </c>
      <c r="C44" s="7" t="str">
        <f>IF(ISNUMBER('Race 4'!A44),'Race 4'!C44&amp;" "&amp;'Race 4'!D44,"")</f>
        <v/>
      </c>
      <c r="D44" s="7" t="str">
        <f>IF(ISNUMBER('Race 4'!A44),'Race 4'!G44,"")</f>
        <v/>
      </c>
      <c r="E44" s="7" t="str">
        <f>IF(ISNUMBER('Race 4'!A44),'Race 4'!I44,"")</f>
        <v/>
      </c>
      <c r="F44" s="7" t="str">
        <f>IF(ISNUMBER('Race 4'!A44),'Race 4'!H44,"")</f>
        <v/>
      </c>
      <c r="G44" s="13" t="str">
        <f>IF(ISNUMBER('Race 4'!A44),'Race 4'!O44/60,"")</f>
        <v/>
      </c>
      <c r="H44" s="19" t="str">
        <f>IF(A44="","",IF(E44="Men",VLOOKUP(F44,'Time trial standards'!A$3:B$82,2,FALSE),VLOOKUP(F44,'Time trial standards'!A$3:C$82,3,FALSE)))</f>
        <v/>
      </c>
      <c r="I44" s="15" t="str">
        <f t="shared" si="4"/>
        <v/>
      </c>
      <c r="J44" s="15" t="str">
        <f t="shared" si="5"/>
        <v/>
      </c>
      <c r="K44" s="20" t="str">
        <f t="shared" si="6"/>
        <v/>
      </c>
      <c r="L44" s="7" t="str">
        <f t="shared" si="7"/>
        <v/>
      </c>
    </row>
    <row r="45" spans="1:12" x14ac:dyDescent="0.15">
      <c r="A45" s="8" t="str">
        <f>IF(ISNUMBER('Race 4'!A45),'Race 4'!A45,"")</f>
        <v/>
      </c>
      <c r="B45" s="18" t="str">
        <f>IF(ISNUMBER('Race 4'!A45),'Race 4'!B45,"")</f>
        <v/>
      </c>
      <c r="C45" s="7" t="str">
        <f>IF(ISNUMBER('Race 4'!A45),'Race 4'!C45&amp;" "&amp;'Race 4'!D45,"")</f>
        <v/>
      </c>
      <c r="D45" s="7" t="str">
        <f>IF(ISNUMBER('Race 4'!A45),'Race 4'!G45,"")</f>
        <v/>
      </c>
      <c r="E45" s="7" t="str">
        <f>IF(ISNUMBER('Race 4'!A45),'Race 4'!I45,"")</f>
        <v/>
      </c>
      <c r="F45" s="7" t="str">
        <f>IF(ISNUMBER('Race 4'!A45),'Race 4'!H45,"")</f>
        <v/>
      </c>
      <c r="G45" s="13" t="str">
        <f>IF(ISNUMBER('Race 4'!A45),'Race 4'!O45/60,"")</f>
        <v/>
      </c>
      <c r="H45" s="19" t="str">
        <f>IF(A45="","",IF(E45="Men",VLOOKUP(F45,'Time trial standards'!A$3:B$82,2,FALSE),VLOOKUP(F45,'Time trial standards'!A$3:C$82,3,FALSE)))</f>
        <v/>
      </c>
      <c r="I45" s="15" t="str">
        <f t="shared" si="4"/>
        <v/>
      </c>
      <c r="J45" s="15" t="str">
        <f t="shared" si="5"/>
        <v/>
      </c>
      <c r="K45" s="20" t="str">
        <f t="shared" si="6"/>
        <v/>
      </c>
      <c r="L45" s="7" t="str">
        <f t="shared" si="7"/>
        <v/>
      </c>
    </row>
    <row r="46" spans="1:12" x14ac:dyDescent="0.15">
      <c r="A46" s="8" t="str">
        <f>IF(ISNUMBER('Race 4'!A46),'Race 4'!A46,"")</f>
        <v/>
      </c>
      <c r="B46" s="18" t="str">
        <f>IF(ISNUMBER('Race 4'!A46),'Race 4'!B46,"")</f>
        <v/>
      </c>
      <c r="C46" s="7" t="str">
        <f>IF(ISNUMBER('Race 4'!A46),'Race 4'!C46&amp;" "&amp;'Race 4'!D46,"")</f>
        <v/>
      </c>
      <c r="D46" s="7" t="str">
        <f>IF(ISNUMBER('Race 4'!A46),'Race 4'!G46,"")</f>
        <v/>
      </c>
      <c r="E46" s="7" t="str">
        <f>IF(ISNUMBER('Race 4'!A46),'Race 4'!I46,"")</f>
        <v/>
      </c>
      <c r="F46" s="7" t="str">
        <f>IF(ISNUMBER('Race 4'!A46),'Race 4'!H46,"")</f>
        <v/>
      </c>
      <c r="G46" s="13" t="str">
        <f>IF(ISNUMBER('Race 4'!A46),'Race 4'!O46/60,"")</f>
        <v/>
      </c>
      <c r="H46" s="19" t="str">
        <f>IF(A46="","",IF(E46="Men",VLOOKUP(F46,'Time trial standards'!A$3:B$82,2,FALSE),VLOOKUP(F46,'Time trial standards'!A$3:C$82,3,FALSE)))</f>
        <v/>
      </c>
      <c r="I46" s="15" t="str">
        <f t="shared" si="4"/>
        <v/>
      </c>
      <c r="J46" s="15" t="str">
        <f t="shared" si="5"/>
        <v/>
      </c>
      <c r="K46" s="20" t="str">
        <f t="shared" si="6"/>
        <v/>
      </c>
      <c r="L46" s="7" t="str">
        <f t="shared" si="7"/>
        <v/>
      </c>
    </row>
    <row r="47" spans="1:12" x14ac:dyDescent="0.15">
      <c r="A47" s="8" t="str">
        <f>IF(ISNUMBER('Race 4'!A47),'Race 4'!A47,"")</f>
        <v/>
      </c>
      <c r="B47" s="18" t="str">
        <f>IF(ISNUMBER('Race 4'!A47),'Race 4'!B47,"")</f>
        <v/>
      </c>
      <c r="C47" s="7" t="str">
        <f>IF(ISNUMBER('Race 4'!A47),'Race 4'!C47&amp;" "&amp;'Race 4'!D47,"")</f>
        <v/>
      </c>
      <c r="D47" s="7" t="str">
        <f>IF(ISNUMBER('Race 4'!A47),'Race 4'!G47,"")</f>
        <v/>
      </c>
      <c r="E47" s="7" t="str">
        <f>IF(ISNUMBER('Race 4'!A47),'Race 4'!I47,"")</f>
        <v/>
      </c>
      <c r="F47" s="7" t="str">
        <f>IF(ISNUMBER('Race 4'!A47),'Race 4'!H47,"")</f>
        <v/>
      </c>
      <c r="G47" s="13" t="str">
        <f>IF(ISNUMBER('Race 4'!A47),'Race 4'!O47/60,"")</f>
        <v/>
      </c>
      <c r="H47" s="19" t="str">
        <f>IF(A47="","",IF(E47="Men",VLOOKUP(F47,'Time trial standards'!A$3:B$82,2,FALSE),VLOOKUP(F47,'Time trial standards'!A$3:C$82,3,FALSE)))</f>
        <v/>
      </c>
      <c r="I47" s="15" t="str">
        <f t="shared" si="4"/>
        <v/>
      </c>
      <c r="J47" s="15" t="str">
        <f t="shared" si="5"/>
        <v/>
      </c>
      <c r="K47" s="20" t="str">
        <f t="shared" si="6"/>
        <v/>
      </c>
      <c r="L47" s="7" t="str">
        <f t="shared" si="7"/>
        <v/>
      </c>
    </row>
    <row r="48" spans="1:12" x14ac:dyDescent="0.15">
      <c r="A48" s="8" t="str">
        <f>IF(ISNUMBER('Race 4'!A48),'Race 4'!A48,"")</f>
        <v/>
      </c>
      <c r="B48" s="18" t="str">
        <f>IF(ISNUMBER('Race 4'!A48),'Race 4'!B48,"")</f>
        <v/>
      </c>
      <c r="C48" s="7" t="str">
        <f>IF(ISNUMBER('Race 4'!A48),'Race 4'!C48&amp;" "&amp;'Race 4'!D48,"")</f>
        <v/>
      </c>
      <c r="D48" s="7" t="str">
        <f>IF(ISNUMBER('Race 4'!A48),'Race 4'!G48,"")</f>
        <v/>
      </c>
      <c r="E48" s="7" t="str">
        <f>IF(ISNUMBER('Race 4'!A48),'Race 4'!I48,"")</f>
        <v/>
      </c>
      <c r="F48" s="7" t="str">
        <f>IF(ISNUMBER('Race 4'!A48),'Race 4'!H48,"")</f>
        <v/>
      </c>
      <c r="G48" s="13" t="str">
        <f>IF(ISNUMBER('Race 4'!A48),'Race 4'!O48/60,"")</f>
        <v/>
      </c>
      <c r="H48" s="19" t="str">
        <f>IF(A48="","",IF(E48="Men",VLOOKUP(F48,'Time trial standards'!A$3:B$82,2,FALSE),VLOOKUP(F48,'Time trial standards'!A$3:C$82,3,FALSE)))</f>
        <v/>
      </c>
      <c r="I48" s="15" t="str">
        <f t="shared" si="4"/>
        <v/>
      </c>
      <c r="J48" s="15" t="str">
        <f t="shared" si="5"/>
        <v/>
      </c>
      <c r="K48" s="20" t="str">
        <f t="shared" si="6"/>
        <v/>
      </c>
      <c r="L48" s="7" t="str">
        <f t="shared" si="7"/>
        <v/>
      </c>
    </row>
    <row r="49" spans="1:12" x14ac:dyDescent="0.15">
      <c r="A49" s="8" t="str">
        <f>IF(ISNUMBER('Race 4'!A49),'Race 4'!A49,"")</f>
        <v/>
      </c>
      <c r="B49" s="18" t="str">
        <f>IF(ISNUMBER('Race 4'!A49),'Race 4'!B49,"")</f>
        <v/>
      </c>
      <c r="C49" s="7" t="str">
        <f>IF(ISNUMBER('Race 4'!A49),'Race 4'!C49&amp;" "&amp;'Race 4'!D49,"")</f>
        <v/>
      </c>
      <c r="D49" s="7" t="str">
        <f>IF(ISNUMBER('Race 4'!A49),'Race 4'!G49,"")</f>
        <v/>
      </c>
      <c r="E49" s="7" t="str">
        <f>IF(ISNUMBER('Race 4'!A49),'Race 4'!I49,"")</f>
        <v/>
      </c>
      <c r="F49" s="7" t="str">
        <f>IF(ISNUMBER('Race 4'!A49),'Race 4'!H49,"")</f>
        <v/>
      </c>
      <c r="G49" s="13" t="str">
        <f>IF(ISNUMBER('Race 4'!A49),'Race 4'!O49/60,"")</f>
        <v/>
      </c>
      <c r="H49" s="19" t="str">
        <f>IF(A49="","",IF(E49="Men",VLOOKUP(F49,'Time trial standards'!A$3:B$82,2,FALSE),VLOOKUP(F49,'Time trial standards'!A$3:C$82,3,FALSE)))</f>
        <v/>
      </c>
      <c r="I49" s="15" t="str">
        <f t="shared" si="4"/>
        <v/>
      </c>
      <c r="J49" s="15" t="str">
        <f t="shared" si="5"/>
        <v/>
      </c>
      <c r="K49" s="20" t="str">
        <f t="shared" si="6"/>
        <v/>
      </c>
      <c r="L49" s="7" t="str">
        <f t="shared" si="7"/>
        <v/>
      </c>
    </row>
    <row r="50" spans="1:12" x14ac:dyDescent="0.15">
      <c r="A50" s="8" t="str">
        <f>IF(ISNUMBER('Race 4'!A50),'Race 4'!A50,"")</f>
        <v/>
      </c>
      <c r="B50" s="18" t="str">
        <f>IF(ISNUMBER('Race 4'!A50),'Race 4'!B50,"")</f>
        <v/>
      </c>
      <c r="C50" s="7" t="str">
        <f>IF(ISNUMBER('Race 4'!A50),'Race 4'!C50&amp;" "&amp;'Race 4'!D50,"")</f>
        <v/>
      </c>
      <c r="D50" s="7" t="str">
        <f>IF(ISNUMBER('Race 4'!A50),'Race 4'!G50,"")</f>
        <v/>
      </c>
      <c r="E50" s="7" t="str">
        <f>IF(ISNUMBER('Race 4'!A50),'Race 4'!I50,"")</f>
        <v/>
      </c>
      <c r="F50" s="7" t="str">
        <f>IF(ISNUMBER('Race 4'!A50),'Race 4'!H50,"")</f>
        <v/>
      </c>
      <c r="G50" s="13" t="str">
        <f>IF(ISNUMBER('Race 4'!A50),'Race 4'!O50/60,"")</f>
        <v/>
      </c>
      <c r="H50" s="19" t="str">
        <f>IF(A50="","",IF(E50="Men",VLOOKUP(F50,'Time trial standards'!A$3:B$82,2,FALSE),VLOOKUP(F50,'Time trial standards'!A$3:C$82,3,FALSE)))</f>
        <v/>
      </c>
      <c r="I50" s="15" t="str">
        <f t="shared" si="4"/>
        <v/>
      </c>
      <c r="J50" s="15" t="str">
        <f t="shared" si="5"/>
        <v/>
      </c>
      <c r="K50" s="20" t="str">
        <f t="shared" si="6"/>
        <v/>
      </c>
      <c r="L50" s="7" t="str">
        <f t="shared" si="7"/>
        <v/>
      </c>
    </row>
    <row r="51" spans="1:12" x14ac:dyDescent="0.15">
      <c r="A51" s="8" t="str">
        <f>IF(ISNUMBER('Race 4'!A51),'Race 4'!A51,"")</f>
        <v/>
      </c>
      <c r="B51" s="18" t="str">
        <f>IF(ISNUMBER('Race 4'!A51),'Race 4'!B51,"")</f>
        <v/>
      </c>
      <c r="C51" s="7" t="str">
        <f>IF(ISNUMBER('Race 4'!A51),'Race 4'!C51&amp;" "&amp;'Race 4'!D51,"")</f>
        <v/>
      </c>
      <c r="D51" s="7" t="str">
        <f>IF(ISNUMBER('Race 4'!A51),'Race 4'!G51,"")</f>
        <v/>
      </c>
      <c r="E51" s="7" t="str">
        <f>IF(ISNUMBER('Race 4'!A51),'Race 4'!I51,"")</f>
        <v/>
      </c>
      <c r="F51" s="7" t="str">
        <f>IF(ISNUMBER('Race 4'!A51),'Race 4'!H51,"")</f>
        <v/>
      </c>
      <c r="G51" s="13" t="str">
        <f>IF(ISNUMBER('Race 4'!A51),'Race 4'!O51/60,"")</f>
        <v/>
      </c>
      <c r="H51" s="19" t="str">
        <f>IF(A51="","",IF(E51="Men",VLOOKUP(F51,'Time trial standards'!A$3:B$82,2,FALSE),VLOOKUP(F51,'Time trial standards'!A$3:C$82,3,FALSE)))</f>
        <v/>
      </c>
      <c r="I51" s="15" t="str">
        <f t="shared" si="4"/>
        <v/>
      </c>
      <c r="J51" s="15" t="str">
        <f t="shared" si="5"/>
        <v/>
      </c>
      <c r="K51" s="20" t="str">
        <f t="shared" si="6"/>
        <v/>
      </c>
      <c r="L51" s="7" t="str">
        <f t="shared" si="7"/>
        <v/>
      </c>
    </row>
    <row r="52" spans="1:12" x14ac:dyDescent="0.15">
      <c r="A52" s="8" t="str">
        <f>IF(ISNUMBER('Race 4'!A52),'Race 4'!A52,"")</f>
        <v/>
      </c>
      <c r="B52" s="18" t="str">
        <f>IF(ISNUMBER('Race 4'!A52),'Race 4'!B52,"")</f>
        <v/>
      </c>
      <c r="C52" s="7" t="str">
        <f>IF(ISNUMBER('Race 4'!A52),'Race 4'!C52&amp;" "&amp;'Race 4'!D52,"")</f>
        <v/>
      </c>
      <c r="D52" s="7" t="str">
        <f>IF(ISNUMBER('Race 4'!A52),'Race 4'!G52,"")</f>
        <v/>
      </c>
      <c r="E52" s="7" t="str">
        <f>IF(ISNUMBER('Race 4'!A52),'Race 4'!I52,"")</f>
        <v/>
      </c>
      <c r="F52" s="7" t="str">
        <f>IF(ISNUMBER('Race 4'!A52),'Race 4'!H52,"")</f>
        <v/>
      </c>
      <c r="G52" s="13" t="str">
        <f>IF(ISNUMBER('Race 4'!A52),'Race 4'!O52/60,"")</f>
        <v/>
      </c>
      <c r="H52" s="19" t="str">
        <f>IF(A52="","",IF(E52="Men",VLOOKUP(F52,'Time trial standards'!A$3:B$82,2,FALSE),VLOOKUP(F52,'Time trial standards'!A$3:C$82,3,FALSE)))</f>
        <v/>
      </c>
      <c r="I52" s="15" t="str">
        <f t="shared" si="4"/>
        <v/>
      </c>
      <c r="J52" s="15" t="str">
        <f t="shared" si="5"/>
        <v/>
      </c>
      <c r="K52" s="20" t="str">
        <f t="shared" si="6"/>
        <v/>
      </c>
      <c r="L52" s="7" t="str">
        <f t="shared" si="7"/>
        <v/>
      </c>
    </row>
    <row r="53" spans="1:12" x14ac:dyDescent="0.15">
      <c r="A53" s="8" t="str">
        <f>IF(ISNUMBER('Race 4'!A53),'Race 4'!A53,"")</f>
        <v/>
      </c>
      <c r="B53" s="18" t="str">
        <f>IF(ISNUMBER('Race 4'!A53),'Race 4'!B53,"")</f>
        <v/>
      </c>
      <c r="C53" s="7" t="str">
        <f>IF(ISNUMBER('Race 4'!A53),'Race 4'!C53&amp;" "&amp;'Race 4'!D53,"")</f>
        <v/>
      </c>
      <c r="D53" s="7" t="str">
        <f>IF(ISNUMBER('Race 4'!A53),'Race 4'!G53,"")</f>
        <v/>
      </c>
      <c r="E53" s="7" t="str">
        <f>IF(ISNUMBER('Race 4'!A53),'Race 4'!I53,"")</f>
        <v/>
      </c>
      <c r="F53" s="7" t="str">
        <f>IF(ISNUMBER('Race 4'!A53),'Race 4'!H53,"")</f>
        <v/>
      </c>
      <c r="G53" s="13" t="str">
        <f>IF(ISNUMBER('Race 4'!A53),'Race 4'!O53/60,"")</f>
        <v/>
      </c>
      <c r="H53" s="19" t="str">
        <f>IF(A53="","",IF(E53="Men",VLOOKUP(F53,'Time trial standards'!A$3:B$82,2,FALSE),VLOOKUP(F53,'Time trial standards'!A$3:C$82,3,FALSE)))</f>
        <v/>
      </c>
      <c r="I53" s="15" t="str">
        <f t="shared" si="4"/>
        <v/>
      </c>
      <c r="J53" s="15" t="str">
        <f t="shared" si="5"/>
        <v/>
      </c>
      <c r="K53" s="20" t="str">
        <f t="shared" si="6"/>
        <v/>
      </c>
      <c r="L53" s="7" t="str">
        <f t="shared" si="7"/>
        <v/>
      </c>
    </row>
    <row r="54" spans="1:12" x14ac:dyDescent="0.15">
      <c r="A54" s="8" t="str">
        <f>IF(ISNUMBER('Race 4'!A54),'Race 4'!A54,"")</f>
        <v/>
      </c>
      <c r="B54" s="18" t="str">
        <f>IF(ISNUMBER('Race 4'!A54),'Race 4'!B54,"")</f>
        <v/>
      </c>
      <c r="C54" s="7" t="str">
        <f>IF(ISNUMBER('Race 4'!A54),'Race 4'!C54&amp;" "&amp;'Race 4'!D54,"")</f>
        <v/>
      </c>
      <c r="D54" s="7" t="str">
        <f>IF(ISNUMBER('Race 4'!A54),'Race 4'!G54,"")</f>
        <v/>
      </c>
      <c r="E54" s="7" t="str">
        <f>IF(ISNUMBER('Race 4'!A54),'Race 4'!I54,"")</f>
        <v/>
      </c>
      <c r="F54" s="7" t="str">
        <f>IF(ISNUMBER('Race 4'!A54),'Race 4'!H54,"")</f>
        <v/>
      </c>
      <c r="G54" s="13" t="str">
        <f>IF(ISNUMBER('Race 4'!A54),'Race 4'!O54/60,"")</f>
        <v/>
      </c>
      <c r="H54" s="19" t="str">
        <f>IF(A54="","",IF(E54="Men",VLOOKUP(F54,'Time trial standards'!A$3:B$82,2,FALSE),VLOOKUP(F54,'Time trial standards'!A$3:C$82,3,FALSE)))</f>
        <v/>
      </c>
      <c r="I54" s="15" t="str">
        <f t="shared" si="4"/>
        <v/>
      </c>
      <c r="J54" s="15" t="str">
        <f t="shared" si="5"/>
        <v/>
      </c>
      <c r="K54" s="20" t="str">
        <f t="shared" si="6"/>
        <v/>
      </c>
      <c r="L54" s="7" t="str">
        <f t="shared" si="7"/>
        <v/>
      </c>
    </row>
    <row r="55" spans="1:12" x14ac:dyDescent="0.15">
      <c r="A55" s="8" t="str">
        <f>IF(ISNUMBER('Race 4'!A55),'Race 4'!A55,"")</f>
        <v/>
      </c>
      <c r="B55" s="18" t="str">
        <f>IF(ISNUMBER('Race 4'!A55),'Race 4'!B55,"")</f>
        <v/>
      </c>
      <c r="C55" s="7" t="str">
        <f>IF(ISNUMBER('Race 4'!A55),'Race 4'!C55&amp;" "&amp;'Race 4'!D55,"")</f>
        <v/>
      </c>
      <c r="D55" s="7" t="str">
        <f>IF(ISNUMBER('Race 4'!A55),'Race 4'!G55,"")</f>
        <v/>
      </c>
      <c r="E55" s="7" t="str">
        <f>IF(ISNUMBER('Race 4'!A55),'Race 4'!I55,"")</f>
        <v/>
      </c>
      <c r="F55" s="7" t="str">
        <f>IF(ISNUMBER('Race 4'!A55),'Race 4'!H55,"")</f>
        <v/>
      </c>
      <c r="G55" s="13" t="str">
        <f>IF(ISNUMBER('Race 4'!A55),'Race 4'!O55/60,"")</f>
        <v/>
      </c>
      <c r="H55" s="19" t="str">
        <f>IF(A55="","",IF(E55="Men",VLOOKUP(F55,'Time trial standards'!A$3:B$82,2,FALSE),VLOOKUP(F55,'Time trial standards'!A$3:C$82,3,FALSE)))</f>
        <v/>
      </c>
      <c r="I55" s="15" t="str">
        <f t="shared" si="4"/>
        <v/>
      </c>
      <c r="J55" s="15" t="str">
        <f t="shared" si="5"/>
        <v/>
      </c>
      <c r="K55" s="20" t="str">
        <f t="shared" si="6"/>
        <v/>
      </c>
      <c r="L55" s="7" t="str">
        <f t="shared" si="7"/>
        <v/>
      </c>
    </row>
    <row r="56" spans="1:12" x14ac:dyDescent="0.15">
      <c r="A56" s="8" t="str">
        <f>IF(ISNUMBER('Race 4'!A56),'Race 4'!A56,"")</f>
        <v/>
      </c>
      <c r="B56" s="18" t="str">
        <f>IF(ISNUMBER('Race 4'!A56),'Race 4'!B56,"")</f>
        <v/>
      </c>
      <c r="C56" s="7" t="str">
        <f>IF(ISNUMBER('Race 4'!A56),'Race 4'!C56&amp;" "&amp;'Race 4'!D56,"")</f>
        <v/>
      </c>
      <c r="D56" s="7" t="str">
        <f>IF(ISNUMBER('Race 4'!A56),'Race 4'!G56,"")</f>
        <v/>
      </c>
      <c r="E56" s="7" t="str">
        <f>IF(ISNUMBER('Race 4'!A56),'Race 4'!I56,"")</f>
        <v/>
      </c>
      <c r="F56" s="7" t="str">
        <f>IF(ISNUMBER('Race 4'!A56),'Race 4'!H56,"")</f>
        <v/>
      </c>
      <c r="G56" s="13" t="str">
        <f>IF(ISNUMBER('Race 4'!A56),'Race 4'!O56/60,"")</f>
        <v/>
      </c>
      <c r="H56" s="19" t="str">
        <f>IF(A56="","",IF(E56="Men",VLOOKUP(F56,'Time trial standards'!A$3:B$82,2,FALSE),VLOOKUP(F56,'Time trial standards'!A$3:C$82,3,FALSE)))</f>
        <v/>
      </c>
      <c r="I56" s="15" t="str">
        <f t="shared" si="4"/>
        <v/>
      </c>
      <c r="J56" s="15" t="str">
        <f t="shared" si="5"/>
        <v/>
      </c>
      <c r="K56" s="20" t="str">
        <f t="shared" si="6"/>
        <v/>
      </c>
      <c r="L56" s="7" t="str">
        <f t="shared" si="7"/>
        <v/>
      </c>
    </row>
    <row r="57" spans="1:12" x14ac:dyDescent="0.15">
      <c r="A57" s="8" t="str">
        <f>IF(ISNUMBER('Race 4'!A57),'Race 4'!A57,"")</f>
        <v/>
      </c>
      <c r="B57" s="18" t="str">
        <f>IF(ISNUMBER('Race 4'!A57),'Race 4'!B57,"")</f>
        <v/>
      </c>
      <c r="C57" s="7" t="str">
        <f>IF(ISNUMBER('Race 4'!A57),'Race 4'!C57&amp;" "&amp;'Race 4'!D57,"")</f>
        <v/>
      </c>
      <c r="D57" s="7" t="str">
        <f>IF(ISNUMBER('Race 4'!A57),'Race 4'!G57,"")</f>
        <v/>
      </c>
      <c r="E57" s="7" t="str">
        <f>IF(ISNUMBER('Race 4'!A57),'Race 4'!I57,"")</f>
        <v/>
      </c>
      <c r="F57" s="7" t="str">
        <f>IF(ISNUMBER('Race 4'!A57),'Race 4'!H57,"")</f>
        <v/>
      </c>
      <c r="G57" s="13" t="str">
        <f>IF(ISNUMBER('Race 4'!A57),'Race 4'!O57/60,"")</f>
        <v/>
      </c>
      <c r="H57" s="19" t="str">
        <f>IF(A57="","",IF(E57="Men",VLOOKUP(F57,'Time trial standards'!A$3:B$82,2,FALSE),VLOOKUP(F57,'Time trial standards'!A$3:C$82,3,FALSE)))</f>
        <v/>
      </c>
      <c r="I57" s="15" t="str">
        <f t="shared" si="4"/>
        <v/>
      </c>
      <c r="J57" s="15" t="str">
        <f t="shared" si="5"/>
        <v/>
      </c>
      <c r="K57" s="20" t="str">
        <f t="shared" si="6"/>
        <v/>
      </c>
      <c r="L57" s="7" t="str">
        <f t="shared" si="7"/>
        <v/>
      </c>
    </row>
    <row r="58" spans="1:12" x14ac:dyDescent="0.15">
      <c r="A58" s="8" t="str">
        <f>IF(ISNUMBER('Race 4'!A58),'Race 4'!A58,"")</f>
        <v/>
      </c>
      <c r="B58" s="18" t="str">
        <f>IF(ISNUMBER('Race 4'!A58),'Race 4'!B58,"")</f>
        <v/>
      </c>
      <c r="C58" s="7" t="str">
        <f>IF(ISNUMBER('Race 4'!A58),'Race 4'!C58&amp;" "&amp;'Race 4'!D58,"")</f>
        <v/>
      </c>
      <c r="D58" s="7" t="str">
        <f>IF(ISNUMBER('Race 4'!A58),'Race 4'!G58,"")</f>
        <v/>
      </c>
      <c r="E58" s="7" t="str">
        <f>IF(ISNUMBER('Race 4'!A58),'Race 4'!I58,"")</f>
        <v/>
      </c>
      <c r="F58" s="7" t="str">
        <f>IF(ISNUMBER('Race 4'!A58),'Race 4'!H58,"")</f>
        <v/>
      </c>
      <c r="G58" s="13" t="str">
        <f>IF(ISNUMBER('Race 4'!A58),'Race 4'!O58/60,"")</f>
        <v/>
      </c>
      <c r="H58" s="19" t="str">
        <f>IF(A58="","",IF(E58="Men",VLOOKUP(F58,'Time trial standards'!A$3:B$82,2,FALSE),VLOOKUP(F58,'Time trial standards'!A$3:C$82,3,FALSE)))</f>
        <v/>
      </c>
      <c r="I58" s="15" t="str">
        <f t="shared" si="4"/>
        <v/>
      </c>
      <c r="J58" s="15" t="str">
        <f t="shared" si="5"/>
        <v/>
      </c>
      <c r="K58" s="20" t="str">
        <f t="shared" si="6"/>
        <v/>
      </c>
      <c r="L58" s="7" t="str">
        <f t="shared" si="7"/>
        <v/>
      </c>
    </row>
    <row r="59" spans="1:12" x14ac:dyDescent="0.15">
      <c r="A59" s="8" t="str">
        <f>IF(ISNUMBER('Race 4'!A59),'Race 4'!A59,"")</f>
        <v/>
      </c>
      <c r="B59" s="18" t="str">
        <f>IF(ISNUMBER('Race 4'!A59),'Race 4'!B59,"")</f>
        <v/>
      </c>
      <c r="C59" s="7" t="str">
        <f>IF(ISNUMBER('Race 4'!A59),'Race 4'!C59&amp;" "&amp;'Race 4'!D59,"")</f>
        <v/>
      </c>
      <c r="D59" s="7" t="str">
        <f>IF(ISNUMBER('Race 4'!A59),'Race 4'!G59,"")</f>
        <v/>
      </c>
      <c r="E59" s="7" t="str">
        <f>IF(ISNUMBER('Race 4'!A59),'Race 4'!I59,"")</f>
        <v/>
      </c>
      <c r="F59" s="7" t="str">
        <f>IF(ISNUMBER('Race 4'!A59),'Race 4'!H59,"")</f>
        <v/>
      </c>
      <c r="G59" s="13" t="str">
        <f>IF(ISNUMBER('Race 4'!A59),'Race 4'!O59/60,"")</f>
        <v/>
      </c>
      <c r="H59" s="19" t="str">
        <f>IF(A59="","",IF(E59="Men",VLOOKUP(F59,'Time trial standards'!A$3:B$82,2,FALSE),VLOOKUP(F59,'Time trial standards'!A$3:C$82,3,FALSE)))</f>
        <v/>
      </c>
      <c r="I59" s="15" t="str">
        <f t="shared" si="4"/>
        <v/>
      </c>
      <c r="J59" s="15" t="str">
        <f t="shared" si="5"/>
        <v/>
      </c>
      <c r="K59" s="20" t="str">
        <f t="shared" si="6"/>
        <v/>
      </c>
      <c r="L59" s="7" t="str">
        <f t="shared" si="7"/>
        <v/>
      </c>
    </row>
    <row r="60" spans="1:12" x14ac:dyDescent="0.15">
      <c r="A60" s="8" t="str">
        <f>IF(ISNUMBER('Race 4'!A60),'Race 4'!A60,"")</f>
        <v/>
      </c>
      <c r="B60" s="18" t="str">
        <f>IF(ISNUMBER('Race 4'!A60),'Race 4'!B60,"")</f>
        <v/>
      </c>
      <c r="C60" s="7" t="str">
        <f>IF(ISNUMBER('Race 4'!A60),'Race 4'!C60&amp;" "&amp;'Race 4'!D60,"")</f>
        <v/>
      </c>
      <c r="D60" s="7" t="str">
        <f>IF(ISNUMBER('Race 4'!A60),'Race 4'!G60,"")</f>
        <v/>
      </c>
      <c r="E60" s="7" t="str">
        <f>IF(ISNUMBER('Race 4'!A60),'Race 4'!I60,"")</f>
        <v/>
      </c>
      <c r="F60" s="7" t="str">
        <f>IF(ISNUMBER('Race 4'!A60),'Race 4'!H60,"")</f>
        <v/>
      </c>
      <c r="G60" s="13" t="str">
        <f>IF(ISNUMBER('Race 4'!A60),'Race 4'!O60/60,"")</f>
        <v/>
      </c>
      <c r="H60" s="19" t="str">
        <f>IF(A60="","",IF(E60="Men",VLOOKUP(F60,'Time trial standards'!A$3:B$82,2,FALSE),VLOOKUP(F60,'Time trial standards'!A$3:C$82,3,FALSE)))</f>
        <v/>
      </c>
      <c r="I60" s="15" t="str">
        <f t="shared" si="4"/>
        <v/>
      </c>
      <c r="J60" s="15" t="str">
        <f t="shared" si="5"/>
        <v/>
      </c>
      <c r="K60" s="20" t="str">
        <f t="shared" si="6"/>
        <v/>
      </c>
      <c r="L60" s="7" t="str">
        <f t="shared" si="7"/>
        <v/>
      </c>
    </row>
    <row r="61" spans="1:12" x14ac:dyDescent="0.15">
      <c r="A61" s="8" t="str">
        <f>IF(ISNUMBER('Race 4'!A61),'Race 4'!A61,"")</f>
        <v/>
      </c>
      <c r="B61" s="18" t="str">
        <f>IF(ISNUMBER('Race 4'!A61),'Race 4'!B61,"")</f>
        <v/>
      </c>
      <c r="C61" s="7" t="str">
        <f>IF(ISNUMBER('Race 4'!A61),'Race 4'!C61&amp;" "&amp;'Race 4'!D61,"")</f>
        <v/>
      </c>
      <c r="D61" s="7" t="str">
        <f>IF(ISNUMBER('Race 4'!A61),'Race 4'!G61,"")</f>
        <v/>
      </c>
      <c r="E61" s="7" t="str">
        <f>IF(ISNUMBER('Race 4'!A61),'Race 4'!I61,"")</f>
        <v/>
      </c>
      <c r="F61" s="7" t="str">
        <f>IF(ISNUMBER('Race 4'!A61),'Race 4'!H61,"")</f>
        <v/>
      </c>
      <c r="G61" s="13" t="str">
        <f>IF(ISNUMBER('Race 4'!A61),'Race 4'!O61/60,"")</f>
        <v/>
      </c>
      <c r="H61" s="19" t="str">
        <f>IF(A61="","",IF(E61="Men",VLOOKUP(F61,'Time trial standards'!A$3:B$82,2,FALSE),VLOOKUP(F61,'Time trial standards'!A$3:C$82,3,FALSE)))</f>
        <v/>
      </c>
      <c r="I61" s="15" t="str">
        <f t="shared" si="4"/>
        <v/>
      </c>
      <c r="J61" s="15" t="str">
        <f t="shared" si="5"/>
        <v/>
      </c>
      <c r="K61" s="20" t="str">
        <f t="shared" si="6"/>
        <v/>
      </c>
      <c r="L61" s="7" t="str">
        <f t="shared" si="7"/>
        <v/>
      </c>
    </row>
    <row r="62" spans="1:12" x14ac:dyDescent="0.15">
      <c r="A62" s="8" t="str">
        <f>IF(ISNUMBER('Race 4'!A62),'Race 4'!A62,"")</f>
        <v/>
      </c>
      <c r="B62" s="18" t="str">
        <f>IF(ISNUMBER('Race 4'!A62),'Race 4'!B62,"")</f>
        <v/>
      </c>
      <c r="C62" s="7" t="str">
        <f>IF(ISNUMBER('Race 4'!A62),'Race 4'!C62&amp;" "&amp;'Race 4'!D62,"")</f>
        <v/>
      </c>
      <c r="D62" s="7" t="str">
        <f>IF(ISNUMBER('Race 4'!A62),'Race 4'!G62,"")</f>
        <v/>
      </c>
      <c r="E62" s="7" t="str">
        <f>IF(ISNUMBER('Race 4'!A62),'Race 4'!I62,"")</f>
        <v/>
      </c>
      <c r="F62" s="7" t="str">
        <f>IF(ISNUMBER('Race 4'!A62),'Race 4'!H62,"")</f>
        <v/>
      </c>
      <c r="G62" s="13" t="str">
        <f>IF(ISNUMBER('Race 4'!A62),'Race 4'!O62/60,"")</f>
        <v/>
      </c>
      <c r="H62" s="19" t="str">
        <f>IF(A62="","",IF(E62="Men",VLOOKUP(F62,'Time trial standards'!A$3:B$82,2,FALSE),VLOOKUP(F62,'Time trial standards'!A$3:C$82,3,FALSE)))</f>
        <v/>
      </c>
      <c r="I62" s="15" t="str">
        <f t="shared" si="4"/>
        <v/>
      </c>
      <c r="J62" s="15" t="str">
        <f t="shared" si="5"/>
        <v/>
      </c>
      <c r="K62" s="20" t="str">
        <f t="shared" si="6"/>
        <v/>
      </c>
      <c r="L62" s="7" t="str">
        <f t="shared" si="7"/>
        <v/>
      </c>
    </row>
    <row r="63" spans="1:12" x14ac:dyDescent="0.15">
      <c r="A63" s="8" t="str">
        <f>IF(ISNUMBER('Race 4'!A63),'Race 4'!A63,"")</f>
        <v/>
      </c>
      <c r="B63" s="18" t="str">
        <f>IF(ISNUMBER('Race 4'!A63),'Race 4'!B63,"")</f>
        <v/>
      </c>
      <c r="C63" s="7" t="str">
        <f>IF(ISNUMBER('Race 4'!A63),'Race 4'!C63&amp;" "&amp;'Race 4'!D63,"")</f>
        <v/>
      </c>
      <c r="D63" s="7" t="str">
        <f>IF(ISNUMBER('Race 4'!A63),'Race 4'!G63,"")</f>
        <v/>
      </c>
      <c r="E63" s="7" t="str">
        <f>IF(ISNUMBER('Race 4'!A63),'Race 4'!I63,"")</f>
        <v/>
      </c>
      <c r="F63" s="7" t="str">
        <f>IF(ISNUMBER('Race 4'!A63),'Race 4'!H63,"")</f>
        <v/>
      </c>
      <c r="G63" s="13" t="str">
        <f>IF(ISNUMBER('Race 4'!A63),'Race 4'!O63/60,"")</f>
        <v/>
      </c>
      <c r="H63" s="19" t="str">
        <f>IF(A63="","",IF(E63="Men",VLOOKUP(F63,'Time trial standards'!A$3:B$82,2,FALSE),VLOOKUP(F63,'Time trial standards'!A$3:C$82,3,FALSE)))</f>
        <v/>
      </c>
      <c r="I63" s="15" t="str">
        <f t="shared" si="4"/>
        <v/>
      </c>
      <c r="J63" s="15" t="str">
        <f t="shared" si="5"/>
        <v/>
      </c>
      <c r="K63" s="20" t="str">
        <f t="shared" si="6"/>
        <v/>
      </c>
      <c r="L63" s="7" t="str">
        <f t="shared" si="7"/>
        <v/>
      </c>
    </row>
    <row r="64" spans="1:12" x14ac:dyDescent="0.15">
      <c r="A64" s="8" t="str">
        <f>IF(ISNUMBER('Race 4'!A64),'Race 4'!A64,"")</f>
        <v/>
      </c>
      <c r="B64" s="18" t="str">
        <f>IF(ISNUMBER('Race 4'!A64),'Race 4'!B64,"")</f>
        <v/>
      </c>
      <c r="C64" s="7" t="str">
        <f>IF(ISNUMBER('Race 4'!A64),'Race 4'!C64&amp;" "&amp;'Race 4'!D64,"")</f>
        <v/>
      </c>
      <c r="D64" s="7" t="str">
        <f>IF(ISNUMBER('Race 4'!A64),'Race 4'!G64,"")</f>
        <v/>
      </c>
      <c r="E64" s="7" t="str">
        <f>IF(ISNUMBER('Race 4'!A64),'Race 4'!I64,"")</f>
        <v/>
      </c>
      <c r="F64" s="7" t="str">
        <f>IF(ISNUMBER('Race 4'!A64),'Race 4'!H64,"")</f>
        <v/>
      </c>
      <c r="G64" s="13" t="str">
        <f>IF(ISNUMBER('Race 4'!A64),'Race 4'!O64/60,"")</f>
        <v/>
      </c>
      <c r="H64" s="19" t="str">
        <f>IF(A64="","",IF(E64="Men",VLOOKUP(F64,'Time trial standards'!A$3:B$82,2,FALSE),VLOOKUP(F64,'Time trial standards'!A$3:C$82,3,FALSE)))</f>
        <v/>
      </c>
      <c r="I64" s="15" t="str">
        <f t="shared" si="4"/>
        <v/>
      </c>
      <c r="J64" s="15" t="str">
        <f t="shared" si="5"/>
        <v/>
      </c>
      <c r="K64" s="20" t="str">
        <f t="shared" si="6"/>
        <v/>
      </c>
      <c r="L64" s="7" t="str">
        <f t="shared" si="7"/>
        <v/>
      </c>
    </row>
    <row r="65" spans="1:12" x14ac:dyDescent="0.15">
      <c r="A65" s="8" t="str">
        <f>IF(ISNUMBER('Race 4'!A65),'Race 4'!A65,"")</f>
        <v/>
      </c>
      <c r="B65" s="18" t="str">
        <f>IF(ISNUMBER('Race 4'!A65),'Race 4'!B65,"")</f>
        <v/>
      </c>
      <c r="C65" s="7" t="str">
        <f>IF(ISNUMBER('Race 4'!A65),'Race 4'!C65&amp;" "&amp;'Race 4'!D65,"")</f>
        <v/>
      </c>
      <c r="D65" s="7" t="str">
        <f>IF(ISNUMBER('Race 4'!A65),'Race 4'!G65,"")</f>
        <v/>
      </c>
      <c r="E65" s="7" t="str">
        <f>IF(ISNUMBER('Race 4'!A65),'Race 4'!I65,"")</f>
        <v/>
      </c>
      <c r="F65" s="7" t="str">
        <f>IF(ISNUMBER('Race 4'!A65),'Race 4'!H65,"")</f>
        <v/>
      </c>
      <c r="G65" s="13" t="str">
        <f>IF(ISNUMBER('Race 4'!A65),'Race 4'!O65/60,"")</f>
        <v/>
      </c>
      <c r="H65" s="19" t="str">
        <f>IF(A65="","",IF(E65="Men",VLOOKUP(F65,'Time trial standards'!A$3:B$82,2,FALSE),VLOOKUP(F65,'Time trial standards'!A$3:C$82,3,FALSE)))</f>
        <v/>
      </c>
      <c r="I65" s="15" t="str">
        <f t="shared" si="4"/>
        <v/>
      </c>
      <c r="J65" s="15" t="str">
        <f t="shared" si="5"/>
        <v/>
      </c>
      <c r="K65" s="20" t="str">
        <f t="shared" si="6"/>
        <v/>
      </c>
      <c r="L65" s="7" t="str">
        <f t="shared" si="7"/>
        <v/>
      </c>
    </row>
    <row r="66" spans="1:12" x14ac:dyDescent="0.15">
      <c r="A66" s="8" t="str">
        <f>IF(ISNUMBER('Race 4'!A66),'Race 4'!A66,"")</f>
        <v/>
      </c>
      <c r="B66" s="18" t="str">
        <f>IF(ISNUMBER('Race 4'!A66),'Race 4'!B66,"")</f>
        <v/>
      </c>
      <c r="C66" s="7" t="str">
        <f>IF(ISNUMBER('Race 4'!A66),'Race 4'!C66&amp;" "&amp;'Race 4'!D66,"")</f>
        <v/>
      </c>
      <c r="D66" s="7" t="str">
        <f>IF(ISNUMBER('Race 4'!A66),'Race 4'!G66,"")</f>
        <v/>
      </c>
      <c r="E66" s="7" t="str">
        <f>IF(ISNUMBER('Race 4'!A66),'Race 4'!I66,"")</f>
        <v/>
      </c>
      <c r="F66" s="7" t="str">
        <f>IF(ISNUMBER('Race 4'!A66),'Race 4'!H66,"")</f>
        <v/>
      </c>
      <c r="G66" s="13" t="str">
        <f>IF(ISNUMBER('Race 4'!A66),'Race 4'!O66/60,"")</f>
        <v/>
      </c>
      <c r="H66" s="19" t="str">
        <f>IF(A66="","",IF(E66="Men",VLOOKUP(F66,'Time trial standards'!A$3:B$82,2,FALSE),VLOOKUP(F66,'Time trial standards'!A$3:C$82,3,FALSE)))</f>
        <v/>
      </c>
      <c r="I66" s="15" t="str">
        <f t="shared" ref="I66:I97" si="8">IF(G66="","",IF(G66-H66&gt;0,G66-H66,""))</f>
        <v/>
      </c>
      <c r="J66" s="15" t="str">
        <f t="shared" ref="J66:J100" si="9">IF(G66="","",IF(G66-H66&gt;0,"",H66-G66))</f>
        <v/>
      </c>
      <c r="K66" s="20" t="str">
        <f t="shared" ref="K66:K97" si="10">IF(OR(G66="",G66=Y$1),"",IF(I66="",-J66/G66*100,I66/G66*100))</f>
        <v/>
      </c>
      <c r="L66" s="7" t="str">
        <f t="shared" ref="L66:L97" si="11">IF(K66="","",RANK(K66,K$3:K$100,1))</f>
        <v/>
      </c>
    </row>
    <row r="67" spans="1:12" x14ac:dyDescent="0.15">
      <c r="A67" s="8" t="str">
        <f>IF(ISNUMBER('Race 4'!A67),'Race 4'!A67,"")</f>
        <v/>
      </c>
      <c r="B67" s="18" t="str">
        <f>IF(ISNUMBER('Race 4'!A67),'Race 4'!B67,"")</f>
        <v/>
      </c>
      <c r="C67" s="7" t="str">
        <f>IF(ISNUMBER('Race 4'!A67),'Race 4'!C67&amp;" "&amp;'Race 4'!D67,"")</f>
        <v/>
      </c>
      <c r="D67" s="7" t="str">
        <f>IF(ISNUMBER('Race 4'!A67),'Race 4'!G67,"")</f>
        <v/>
      </c>
      <c r="E67" s="7" t="str">
        <f>IF(ISNUMBER('Race 4'!A67),'Race 4'!I67,"")</f>
        <v/>
      </c>
      <c r="F67" s="7" t="str">
        <f>IF(ISNUMBER('Race 4'!A67),'Race 4'!H67,"")</f>
        <v/>
      </c>
      <c r="G67" s="13" t="str">
        <f>IF(ISNUMBER('Race 4'!A67),'Race 4'!O67/60,"")</f>
        <v/>
      </c>
      <c r="H67" s="19" t="str">
        <f>IF(A67="","",IF(E67="Men",VLOOKUP(F67,'Time trial standards'!A$3:B$82,2,FALSE),VLOOKUP(F67,'Time trial standards'!A$3:C$82,3,FALSE)))</f>
        <v/>
      </c>
      <c r="I67" s="15" t="str">
        <f t="shared" si="8"/>
        <v/>
      </c>
      <c r="J67" s="15" t="str">
        <f t="shared" si="9"/>
        <v/>
      </c>
      <c r="K67" s="20" t="str">
        <f t="shared" si="10"/>
        <v/>
      </c>
      <c r="L67" s="7" t="str">
        <f t="shared" si="11"/>
        <v/>
      </c>
    </row>
    <row r="68" spans="1:12" x14ac:dyDescent="0.15">
      <c r="A68" s="8" t="str">
        <f>IF(ISNUMBER('Race 4'!A68),'Race 4'!A68,"")</f>
        <v/>
      </c>
      <c r="B68" s="18" t="str">
        <f>IF(ISNUMBER('Race 4'!A68),'Race 4'!B68,"")</f>
        <v/>
      </c>
      <c r="C68" s="7" t="str">
        <f>IF(ISNUMBER('Race 4'!A68),'Race 4'!C68&amp;" "&amp;'Race 4'!D68,"")</f>
        <v/>
      </c>
      <c r="D68" s="7" t="str">
        <f>IF(ISNUMBER('Race 4'!A68),'Race 4'!G68,"")</f>
        <v/>
      </c>
      <c r="E68" s="7" t="str">
        <f>IF(ISNUMBER('Race 4'!A68),'Race 4'!I68,"")</f>
        <v/>
      </c>
      <c r="F68" s="7" t="str">
        <f>IF(ISNUMBER('Race 4'!A68),'Race 4'!H68,"")</f>
        <v/>
      </c>
      <c r="G68" s="13" t="str">
        <f>IF(ISNUMBER('Race 4'!A68),'Race 4'!O68/60,"")</f>
        <v/>
      </c>
      <c r="H68" s="19" t="str">
        <f>IF(A68="","",IF(E68="Men",VLOOKUP(F68,'Time trial standards'!A$3:B$82,2,FALSE),VLOOKUP(F68,'Time trial standards'!A$3:C$82,3,FALSE)))</f>
        <v/>
      </c>
      <c r="I68" s="15" t="str">
        <f t="shared" si="8"/>
        <v/>
      </c>
      <c r="J68" s="15" t="str">
        <f t="shared" si="9"/>
        <v/>
      </c>
      <c r="K68" s="20" t="str">
        <f t="shared" si="10"/>
        <v/>
      </c>
      <c r="L68" s="7" t="str">
        <f t="shared" si="11"/>
        <v/>
      </c>
    </row>
    <row r="69" spans="1:12" x14ac:dyDescent="0.15">
      <c r="A69" s="8" t="str">
        <f>IF(ISNUMBER('Race 4'!A69),'Race 4'!A69,"")</f>
        <v/>
      </c>
      <c r="B69" s="18" t="str">
        <f>IF(ISNUMBER('Race 4'!A69),'Race 4'!B69,"")</f>
        <v/>
      </c>
      <c r="C69" s="7" t="str">
        <f>IF(ISNUMBER('Race 4'!A69),'Race 4'!C69&amp;" "&amp;'Race 4'!D69,"")</f>
        <v/>
      </c>
      <c r="D69" s="7" t="str">
        <f>IF(ISNUMBER('Race 4'!A69),'Race 4'!G69,"")</f>
        <v/>
      </c>
      <c r="E69" s="7" t="str">
        <f>IF(ISNUMBER('Race 4'!A69),'Race 4'!I69,"")</f>
        <v/>
      </c>
      <c r="F69" s="7" t="str">
        <f>IF(ISNUMBER('Race 4'!A69),'Race 4'!H69,"")</f>
        <v/>
      </c>
      <c r="G69" s="13" t="str">
        <f>IF(ISNUMBER('Race 4'!A69),'Race 4'!O69/60,"")</f>
        <v/>
      </c>
      <c r="H69" s="19" t="str">
        <f>IF(A69="","",IF(E69="Men",VLOOKUP(F69,'Time trial standards'!A$3:B$82,2,FALSE),VLOOKUP(F69,'Time trial standards'!A$3:C$82,3,FALSE)))</f>
        <v/>
      </c>
      <c r="I69" s="15" t="str">
        <f t="shared" si="8"/>
        <v/>
      </c>
      <c r="J69" s="15" t="str">
        <f t="shared" si="9"/>
        <v/>
      </c>
      <c r="K69" s="20" t="str">
        <f t="shared" si="10"/>
        <v/>
      </c>
      <c r="L69" s="7" t="str">
        <f t="shared" si="11"/>
        <v/>
      </c>
    </row>
    <row r="70" spans="1:12" x14ac:dyDescent="0.15">
      <c r="A70" s="8" t="str">
        <f>IF(ISNUMBER('Race 4'!A70),'Race 4'!A70,"")</f>
        <v/>
      </c>
      <c r="B70" s="18" t="str">
        <f>IF(ISNUMBER('Race 4'!A70),'Race 4'!B70,"")</f>
        <v/>
      </c>
      <c r="C70" s="7" t="str">
        <f>IF(ISNUMBER('Race 4'!A70),'Race 4'!C70&amp;" "&amp;'Race 4'!D70,"")</f>
        <v/>
      </c>
      <c r="D70" s="7" t="str">
        <f>IF(ISNUMBER('Race 4'!A70),'Race 4'!G70,"")</f>
        <v/>
      </c>
      <c r="E70" s="7" t="str">
        <f>IF(ISNUMBER('Race 4'!A70),'Race 4'!I70,"")</f>
        <v/>
      </c>
      <c r="F70" s="7" t="str">
        <f>IF(ISNUMBER('Race 4'!A70),'Race 4'!H70,"")</f>
        <v/>
      </c>
      <c r="G70" s="13" t="str">
        <f>IF(ISNUMBER('Race 4'!A70),'Race 4'!O70/60,"")</f>
        <v/>
      </c>
      <c r="H70" s="19" t="str">
        <f>IF(A70="","",IF(E70="Men",VLOOKUP(F70,'Time trial standards'!A$3:B$82,2,FALSE),VLOOKUP(F70,'Time trial standards'!A$3:C$82,3,FALSE)))</f>
        <v/>
      </c>
      <c r="I70" s="15" t="str">
        <f t="shared" si="8"/>
        <v/>
      </c>
      <c r="J70" s="15" t="str">
        <f t="shared" si="9"/>
        <v/>
      </c>
      <c r="K70" s="20" t="str">
        <f t="shared" si="10"/>
        <v/>
      </c>
      <c r="L70" s="7" t="str">
        <f t="shared" si="11"/>
        <v/>
      </c>
    </row>
    <row r="71" spans="1:12" x14ac:dyDescent="0.15">
      <c r="A71" s="8" t="str">
        <f>IF(ISNUMBER('Race 4'!A71),'Race 4'!A71,"")</f>
        <v/>
      </c>
      <c r="B71" s="18" t="str">
        <f>IF(ISNUMBER('Race 4'!A71),'Race 4'!B71,"")</f>
        <v/>
      </c>
      <c r="C71" s="7" t="str">
        <f>IF(ISNUMBER('Race 4'!A71),'Race 4'!C71&amp;" "&amp;'Race 4'!D71,"")</f>
        <v/>
      </c>
      <c r="D71" s="7" t="str">
        <f>IF(ISNUMBER('Race 4'!A71),'Race 4'!G71,"")</f>
        <v/>
      </c>
      <c r="E71" s="7" t="str">
        <f>IF(ISNUMBER('Race 4'!A71),'Race 4'!I71,"")</f>
        <v/>
      </c>
      <c r="F71" s="7" t="str">
        <f>IF(ISNUMBER('Race 4'!A71),'Race 4'!H71,"")</f>
        <v/>
      </c>
      <c r="G71" s="13" t="str">
        <f>IF(ISNUMBER('Race 4'!A71),'Race 4'!O71/60,"")</f>
        <v/>
      </c>
      <c r="H71" s="19" t="str">
        <f>IF(A71="","",IF(E71="Men",VLOOKUP(F71,'Time trial standards'!A$3:B$82,2,FALSE),VLOOKUP(F71,'Time trial standards'!A$3:C$82,3,FALSE)))</f>
        <v/>
      </c>
      <c r="I71" s="15" t="str">
        <f t="shared" si="8"/>
        <v/>
      </c>
      <c r="J71" s="15" t="str">
        <f t="shared" si="9"/>
        <v/>
      </c>
      <c r="K71" s="20" t="str">
        <f t="shared" si="10"/>
        <v/>
      </c>
      <c r="L71" s="7" t="str">
        <f t="shared" si="11"/>
        <v/>
      </c>
    </row>
    <row r="72" spans="1:12" x14ac:dyDescent="0.15">
      <c r="A72" s="8" t="str">
        <f>IF(ISNUMBER('Race 4'!A72),'Race 4'!A72,"")</f>
        <v/>
      </c>
      <c r="B72" s="18" t="str">
        <f>IF(ISNUMBER('Race 4'!A72),'Race 4'!B72,"")</f>
        <v/>
      </c>
      <c r="C72" s="7" t="str">
        <f>IF(ISNUMBER('Race 4'!A72),'Race 4'!C72&amp;" "&amp;'Race 4'!D72,"")</f>
        <v/>
      </c>
      <c r="D72" s="7" t="str">
        <f>IF(ISNUMBER('Race 4'!A72),'Race 4'!G72,"")</f>
        <v/>
      </c>
      <c r="E72" s="7" t="str">
        <f>IF(ISNUMBER('Race 4'!A72),'Race 4'!I72,"")</f>
        <v/>
      </c>
      <c r="F72" s="7" t="str">
        <f>IF(ISNUMBER('Race 4'!A72),'Race 4'!H72,"")</f>
        <v/>
      </c>
      <c r="G72" s="13" t="str">
        <f>IF(ISNUMBER('Race 4'!A72),'Race 4'!O72/60,"")</f>
        <v/>
      </c>
      <c r="H72" s="19" t="str">
        <f>IF(A72="","",IF(E72="Men",VLOOKUP(F72,'Time trial standards'!A$3:B$82,2,FALSE),VLOOKUP(F72,'Time trial standards'!A$3:C$82,3,FALSE)))</f>
        <v/>
      </c>
      <c r="I72" s="15" t="str">
        <f t="shared" si="8"/>
        <v/>
      </c>
      <c r="J72" s="15" t="str">
        <f t="shared" si="9"/>
        <v/>
      </c>
      <c r="K72" s="20" t="str">
        <f t="shared" si="10"/>
        <v/>
      </c>
      <c r="L72" s="7" t="str">
        <f t="shared" si="11"/>
        <v/>
      </c>
    </row>
    <row r="73" spans="1:12" x14ac:dyDescent="0.15">
      <c r="A73" s="8" t="str">
        <f>IF(ISNUMBER('Race 4'!A73),'Race 4'!A73,"")</f>
        <v/>
      </c>
      <c r="B73" s="18" t="str">
        <f>IF(ISNUMBER('Race 4'!A73),'Race 4'!B73,"")</f>
        <v/>
      </c>
      <c r="C73" s="7" t="str">
        <f>IF(ISNUMBER('Race 4'!A73),'Race 4'!C73&amp;" "&amp;'Race 4'!D73,"")</f>
        <v/>
      </c>
      <c r="D73" s="7" t="str">
        <f>IF(ISNUMBER('Race 4'!A73),'Race 4'!G73,"")</f>
        <v/>
      </c>
      <c r="E73" s="7" t="str">
        <f>IF(ISNUMBER('Race 4'!A73),'Race 4'!I73,"")</f>
        <v/>
      </c>
      <c r="F73" s="7" t="str">
        <f>IF(ISNUMBER('Race 4'!A73),'Race 4'!H73,"")</f>
        <v/>
      </c>
      <c r="G73" s="13" t="str">
        <f>IF(ISNUMBER('Race 4'!A73),'Race 4'!O73/60,"")</f>
        <v/>
      </c>
      <c r="H73" s="19" t="str">
        <f>IF(A73="","",IF(E73="Men",VLOOKUP(F73,'Time trial standards'!A$3:B$82,2,FALSE),VLOOKUP(F73,'Time trial standards'!A$3:C$82,3,FALSE)))</f>
        <v/>
      </c>
      <c r="I73" s="15" t="str">
        <f t="shared" si="8"/>
        <v/>
      </c>
      <c r="J73" s="15" t="str">
        <f t="shared" si="9"/>
        <v/>
      </c>
      <c r="K73" s="20" t="str">
        <f t="shared" si="10"/>
        <v/>
      </c>
      <c r="L73" s="7" t="str">
        <f t="shared" si="11"/>
        <v/>
      </c>
    </row>
    <row r="74" spans="1:12" x14ac:dyDescent="0.15">
      <c r="A74" s="8" t="str">
        <f>IF(ISNUMBER('Race 4'!A74),'Race 4'!A74,"")</f>
        <v/>
      </c>
      <c r="B74" s="18" t="str">
        <f>IF(ISNUMBER('Race 4'!A74),'Race 4'!B74,"")</f>
        <v/>
      </c>
      <c r="C74" s="7" t="str">
        <f>IF(ISNUMBER('Race 4'!A74),'Race 4'!C74&amp;" "&amp;'Race 4'!D74,"")</f>
        <v/>
      </c>
      <c r="D74" s="7" t="str">
        <f>IF(ISNUMBER('Race 4'!A74),'Race 4'!G74,"")</f>
        <v/>
      </c>
      <c r="E74" s="7" t="str">
        <f>IF(ISNUMBER('Race 4'!A74),'Race 4'!I74,"")</f>
        <v/>
      </c>
      <c r="F74" s="7" t="str">
        <f>IF(ISNUMBER('Race 4'!A74),'Race 4'!H74,"")</f>
        <v/>
      </c>
      <c r="G74" s="13" t="str">
        <f>IF(ISNUMBER('Race 4'!A74),'Race 4'!O74/60,"")</f>
        <v/>
      </c>
      <c r="H74" s="19" t="str">
        <f>IF(A74="","",IF(E74="Men",VLOOKUP(F74,'Time trial standards'!A$3:B$82,2,FALSE),VLOOKUP(F74,'Time trial standards'!A$3:C$82,3,FALSE)))</f>
        <v/>
      </c>
      <c r="I74" s="15" t="str">
        <f t="shared" si="8"/>
        <v/>
      </c>
      <c r="J74" s="15" t="str">
        <f t="shared" si="9"/>
        <v/>
      </c>
      <c r="K74" s="20" t="str">
        <f t="shared" si="10"/>
        <v/>
      </c>
      <c r="L74" s="7" t="str">
        <f t="shared" si="11"/>
        <v/>
      </c>
    </row>
    <row r="75" spans="1:12" x14ac:dyDescent="0.15">
      <c r="A75" s="8" t="str">
        <f>IF(ISNUMBER('Race 4'!A75),'Race 4'!A75,"")</f>
        <v/>
      </c>
      <c r="B75" s="18" t="str">
        <f>IF(ISNUMBER('Race 4'!A75),'Race 4'!B75,"")</f>
        <v/>
      </c>
      <c r="C75" s="7" t="str">
        <f>IF(ISNUMBER('Race 4'!A75),'Race 4'!C75&amp;" "&amp;'Race 4'!D75,"")</f>
        <v/>
      </c>
      <c r="D75" s="7" t="str">
        <f>IF(ISNUMBER('Race 4'!A75),'Race 4'!G75,"")</f>
        <v/>
      </c>
      <c r="E75" s="7" t="str">
        <f>IF(ISNUMBER('Race 4'!A75),'Race 4'!I75,"")</f>
        <v/>
      </c>
      <c r="F75" s="7" t="str">
        <f>IF(ISNUMBER('Race 4'!A75),'Race 4'!H75,"")</f>
        <v/>
      </c>
      <c r="G75" s="13" t="str">
        <f>IF(ISNUMBER('Race 4'!A75),'Race 4'!O75/60,"")</f>
        <v/>
      </c>
      <c r="H75" s="19" t="str">
        <f>IF(A75="","",IF(E75="Men",VLOOKUP(F75,'Time trial standards'!A$3:B$82,2,FALSE),VLOOKUP(F75,'Time trial standards'!A$3:C$82,3,FALSE)))</f>
        <v/>
      </c>
      <c r="I75" s="15" t="str">
        <f t="shared" si="8"/>
        <v/>
      </c>
      <c r="J75" s="15" t="str">
        <f t="shared" si="9"/>
        <v/>
      </c>
      <c r="K75" s="20" t="str">
        <f t="shared" si="10"/>
        <v/>
      </c>
      <c r="L75" s="7" t="str">
        <f t="shared" si="11"/>
        <v/>
      </c>
    </row>
    <row r="76" spans="1:12" x14ac:dyDescent="0.15">
      <c r="A76" s="8" t="str">
        <f>IF(ISNUMBER('Race 4'!A76),'Race 4'!A76,"")</f>
        <v/>
      </c>
      <c r="B76" s="18" t="str">
        <f>IF(ISNUMBER('Race 4'!A76),'Race 4'!B76,"")</f>
        <v/>
      </c>
      <c r="C76" s="7" t="str">
        <f>IF(ISNUMBER('Race 4'!A76),'Race 4'!C76&amp;" "&amp;'Race 4'!D76,"")</f>
        <v/>
      </c>
      <c r="D76" s="7" t="str">
        <f>IF(ISNUMBER('Race 4'!A76),'Race 4'!G76,"")</f>
        <v/>
      </c>
      <c r="E76" s="7" t="str">
        <f>IF(ISNUMBER('Race 4'!A76),'Race 4'!I76,"")</f>
        <v/>
      </c>
      <c r="F76" s="7" t="str">
        <f>IF(ISNUMBER('Race 4'!A76),'Race 4'!H76,"")</f>
        <v/>
      </c>
      <c r="G76" s="13" t="str">
        <f>IF(ISNUMBER('Race 4'!A76),'Race 4'!O76/60,"")</f>
        <v/>
      </c>
      <c r="H76" s="19" t="str">
        <f>IF(A76="","",IF(E76="Men",VLOOKUP(F76,'Time trial standards'!A$3:B$82,2,FALSE),VLOOKUP(F76,'Time trial standards'!A$3:C$82,3,FALSE)))</f>
        <v/>
      </c>
      <c r="I76" s="15" t="str">
        <f t="shared" si="8"/>
        <v/>
      </c>
      <c r="J76" s="15" t="str">
        <f t="shared" si="9"/>
        <v/>
      </c>
      <c r="K76" s="20" t="str">
        <f t="shared" si="10"/>
        <v/>
      </c>
      <c r="L76" s="7" t="str">
        <f t="shared" si="11"/>
        <v/>
      </c>
    </row>
    <row r="77" spans="1:12" x14ac:dyDescent="0.15">
      <c r="A77" s="8" t="str">
        <f>IF(ISNUMBER('Race 4'!A77),'Race 4'!A77,"")</f>
        <v/>
      </c>
      <c r="B77" s="18" t="str">
        <f>IF(ISNUMBER('Race 4'!A77),'Race 4'!B77,"")</f>
        <v/>
      </c>
      <c r="C77" s="7" t="str">
        <f>IF(ISNUMBER('Race 4'!A77),'Race 4'!C77&amp;" "&amp;'Race 4'!D77,"")</f>
        <v/>
      </c>
      <c r="D77" s="7" t="str">
        <f>IF(ISNUMBER('Race 4'!A77),'Race 4'!G77,"")</f>
        <v/>
      </c>
      <c r="E77" s="7" t="str">
        <f>IF(ISNUMBER('Race 4'!A77),'Race 4'!I77,"")</f>
        <v/>
      </c>
      <c r="F77" s="7" t="str">
        <f>IF(ISNUMBER('Race 4'!A77),'Race 4'!H77,"")</f>
        <v/>
      </c>
      <c r="G77" s="13" t="str">
        <f>IF(ISNUMBER('Race 4'!A77),'Race 4'!O77/60,"")</f>
        <v/>
      </c>
      <c r="H77" s="19" t="str">
        <f>IF(A77="","",IF(E77="Men",VLOOKUP(F77,'Time trial standards'!A$3:B$82,2,FALSE),VLOOKUP(F77,'Time trial standards'!A$3:C$82,3,FALSE)))</f>
        <v/>
      </c>
      <c r="I77" s="15" t="str">
        <f t="shared" si="8"/>
        <v/>
      </c>
      <c r="J77" s="15" t="str">
        <f t="shared" si="9"/>
        <v/>
      </c>
      <c r="K77" s="20" t="str">
        <f t="shared" si="10"/>
        <v/>
      </c>
      <c r="L77" s="7" t="str">
        <f t="shared" si="11"/>
        <v/>
      </c>
    </row>
    <row r="78" spans="1:12" x14ac:dyDescent="0.15">
      <c r="A78" s="8" t="str">
        <f>IF(ISNUMBER('Race 4'!A78),'Race 4'!A78,"")</f>
        <v/>
      </c>
      <c r="B78" s="18" t="str">
        <f>IF(ISNUMBER('Race 4'!A78),'Race 4'!B78,"")</f>
        <v/>
      </c>
      <c r="C78" s="7" t="str">
        <f>IF(ISNUMBER('Race 4'!A78),'Race 4'!C78&amp;" "&amp;'Race 4'!D78,"")</f>
        <v/>
      </c>
      <c r="D78" s="7" t="str">
        <f>IF(ISNUMBER('Race 4'!A78),'Race 4'!G78,"")</f>
        <v/>
      </c>
      <c r="E78" s="7" t="str">
        <f>IF(ISNUMBER('Race 4'!A78),'Race 4'!I78,"")</f>
        <v/>
      </c>
      <c r="F78" s="7" t="str">
        <f>IF(ISNUMBER('Race 4'!A78),'Race 4'!H78,"")</f>
        <v/>
      </c>
      <c r="G78" s="13" t="str">
        <f>IF(ISNUMBER('Race 4'!A78),'Race 4'!O78/60,"")</f>
        <v/>
      </c>
      <c r="H78" s="19" t="str">
        <f>IF(A78="","",IF(E78="Men",VLOOKUP(F78,'Time trial standards'!A$3:B$82,2,FALSE),VLOOKUP(F78,'Time trial standards'!A$3:C$82,3,FALSE)))</f>
        <v/>
      </c>
      <c r="I78" s="15" t="str">
        <f t="shared" si="8"/>
        <v/>
      </c>
      <c r="J78" s="15" t="str">
        <f t="shared" si="9"/>
        <v/>
      </c>
      <c r="K78" s="20" t="str">
        <f t="shared" si="10"/>
        <v/>
      </c>
      <c r="L78" s="7" t="str">
        <f t="shared" si="11"/>
        <v/>
      </c>
    </row>
    <row r="79" spans="1:12" x14ac:dyDescent="0.15">
      <c r="A79" s="8" t="str">
        <f>IF(ISNUMBER('Race 4'!A79),'Race 4'!A79,"")</f>
        <v/>
      </c>
      <c r="B79" s="18" t="str">
        <f>IF(ISNUMBER('Race 4'!A79),'Race 4'!B79,"")</f>
        <v/>
      </c>
      <c r="C79" s="7" t="str">
        <f>IF(ISNUMBER('Race 4'!A79),'Race 4'!C79&amp;" "&amp;'Race 4'!D79,"")</f>
        <v/>
      </c>
      <c r="D79" s="7" t="str">
        <f>IF(ISNUMBER('Race 4'!A79),'Race 4'!G79,"")</f>
        <v/>
      </c>
      <c r="E79" s="7" t="str">
        <f>IF(ISNUMBER('Race 4'!A79),'Race 4'!I79,"")</f>
        <v/>
      </c>
      <c r="F79" s="7" t="str">
        <f>IF(ISNUMBER('Race 4'!A79),'Race 4'!H79,"")</f>
        <v/>
      </c>
      <c r="G79" s="13" t="str">
        <f>IF(ISNUMBER('Race 4'!A79),'Race 4'!O79/60,"")</f>
        <v/>
      </c>
      <c r="H79" s="19" t="str">
        <f>IF(A79="","",IF(E79="Men",VLOOKUP(F79,'Time trial standards'!A$3:B$82,2,FALSE),VLOOKUP(F79,'Time trial standards'!A$3:C$82,3,FALSE)))</f>
        <v/>
      </c>
      <c r="I79" s="15" t="str">
        <f t="shared" si="8"/>
        <v/>
      </c>
      <c r="J79" s="15" t="str">
        <f t="shared" si="9"/>
        <v/>
      </c>
      <c r="K79" s="20" t="str">
        <f t="shared" si="10"/>
        <v/>
      </c>
      <c r="L79" s="7" t="str">
        <f t="shared" si="11"/>
        <v/>
      </c>
    </row>
    <row r="80" spans="1:12" x14ac:dyDescent="0.15">
      <c r="A80" s="8" t="str">
        <f>IF(ISNUMBER('Race 4'!A80),'Race 4'!A80,"")</f>
        <v/>
      </c>
      <c r="B80" s="18" t="str">
        <f>IF(ISNUMBER('Race 4'!A80),'Race 4'!B80,"")</f>
        <v/>
      </c>
      <c r="C80" s="7" t="str">
        <f>IF(ISNUMBER('Race 4'!A80),'Race 4'!C80&amp;" "&amp;'Race 4'!D80,"")</f>
        <v/>
      </c>
      <c r="D80" s="7" t="str">
        <f>IF(ISNUMBER('Race 4'!A80),'Race 4'!G80,"")</f>
        <v/>
      </c>
      <c r="E80" s="7" t="str">
        <f>IF(ISNUMBER('Race 4'!A80),'Race 4'!I80,"")</f>
        <v/>
      </c>
      <c r="F80" s="7" t="str">
        <f>IF(ISNUMBER('Race 4'!A80),'Race 4'!H80,"")</f>
        <v/>
      </c>
      <c r="G80" s="13" t="str">
        <f>IF(ISNUMBER('Race 4'!A80),'Race 4'!O80/60,"")</f>
        <v/>
      </c>
      <c r="H80" s="19" t="str">
        <f>IF(A80="","",IF(E80="Men",VLOOKUP(F80,'Time trial standards'!A$3:B$82,2,FALSE),VLOOKUP(F80,'Time trial standards'!A$3:C$82,3,FALSE)))</f>
        <v/>
      </c>
      <c r="I80" s="15" t="str">
        <f t="shared" si="8"/>
        <v/>
      </c>
      <c r="J80" s="15" t="str">
        <f t="shared" si="9"/>
        <v/>
      </c>
      <c r="K80" s="20" t="str">
        <f t="shared" si="10"/>
        <v/>
      </c>
      <c r="L80" s="7" t="str">
        <f t="shared" si="11"/>
        <v/>
      </c>
    </row>
    <row r="81" spans="1:12" x14ac:dyDescent="0.15">
      <c r="A81" s="8" t="str">
        <f>IF(ISNUMBER('Race 4'!A81),'Race 4'!A81,"")</f>
        <v/>
      </c>
      <c r="B81" s="18" t="str">
        <f>IF(ISNUMBER('Race 4'!A81),'Race 4'!B81,"")</f>
        <v/>
      </c>
      <c r="C81" s="7" t="str">
        <f>IF(ISNUMBER('Race 4'!A81),'Race 4'!C81&amp;" "&amp;'Race 4'!D81,"")</f>
        <v/>
      </c>
      <c r="D81" s="7" t="str">
        <f>IF(ISNUMBER('Race 4'!A81),'Race 4'!G81,"")</f>
        <v/>
      </c>
      <c r="E81" s="7" t="str">
        <f>IF(ISNUMBER('Race 4'!A81),'Race 4'!I81,"")</f>
        <v/>
      </c>
      <c r="F81" s="7" t="str">
        <f>IF(ISNUMBER('Race 4'!A81),'Race 4'!H81,"")</f>
        <v/>
      </c>
      <c r="G81" s="13" t="str">
        <f>IF(ISNUMBER('Race 4'!A81),'Race 4'!O81/60,"")</f>
        <v/>
      </c>
      <c r="H81" s="19" t="str">
        <f>IF(A81="","",IF(E81="Men",VLOOKUP(F81,'Time trial standards'!A$3:B$82,2,FALSE),VLOOKUP(F81,'Time trial standards'!A$3:C$82,3,FALSE)))</f>
        <v/>
      </c>
      <c r="I81" s="15" t="str">
        <f t="shared" si="8"/>
        <v/>
      </c>
      <c r="J81" s="15" t="str">
        <f t="shared" si="9"/>
        <v/>
      </c>
      <c r="K81" s="20" t="str">
        <f t="shared" si="10"/>
        <v/>
      </c>
      <c r="L81" s="7" t="str">
        <f t="shared" si="11"/>
        <v/>
      </c>
    </row>
    <row r="82" spans="1:12" x14ac:dyDescent="0.15">
      <c r="A82" s="8" t="str">
        <f>IF(ISNUMBER('Race 4'!A82),'Race 4'!A82,"")</f>
        <v/>
      </c>
      <c r="B82" s="18" t="str">
        <f>IF(ISNUMBER('Race 4'!A82),'Race 4'!B82,"")</f>
        <v/>
      </c>
      <c r="C82" s="7" t="str">
        <f>IF(ISNUMBER('Race 4'!A82),'Race 4'!C82&amp;" "&amp;'Race 4'!D82,"")</f>
        <v/>
      </c>
      <c r="D82" s="7" t="str">
        <f>IF(ISNUMBER('Race 4'!A82),'Race 4'!G82,"")</f>
        <v/>
      </c>
      <c r="E82" s="7" t="str">
        <f>IF(ISNUMBER('Race 4'!A82),'Race 4'!I82,"")</f>
        <v/>
      </c>
      <c r="F82" s="7" t="str">
        <f>IF(ISNUMBER('Race 4'!A82),'Race 4'!H82,"")</f>
        <v/>
      </c>
      <c r="G82" s="13" t="str">
        <f>IF(ISNUMBER('Race 4'!A82),'Race 4'!O82/60,"")</f>
        <v/>
      </c>
      <c r="H82" s="19" t="str">
        <f>IF(A82="","",IF(E82="Men",VLOOKUP(F82,'Time trial standards'!A$3:B$82,2,FALSE),VLOOKUP(F82,'Time trial standards'!A$3:C$82,3,FALSE)))</f>
        <v/>
      </c>
      <c r="I82" s="15" t="str">
        <f t="shared" si="8"/>
        <v/>
      </c>
      <c r="J82" s="15" t="str">
        <f t="shared" si="9"/>
        <v/>
      </c>
      <c r="K82" s="20" t="str">
        <f t="shared" si="10"/>
        <v/>
      </c>
      <c r="L82" s="7" t="str">
        <f t="shared" si="11"/>
        <v/>
      </c>
    </row>
    <row r="83" spans="1:12" x14ac:dyDescent="0.15">
      <c r="A83" s="8" t="str">
        <f>IF(ISNUMBER('Race 4'!A83),'Race 4'!A83,"")</f>
        <v/>
      </c>
      <c r="B83" s="18" t="str">
        <f>IF(ISNUMBER('Race 4'!A83),'Race 4'!B83,"")</f>
        <v/>
      </c>
      <c r="C83" s="7" t="str">
        <f>IF(ISNUMBER('Race 4'!A83),'Race 4'!C83&amp;" "&amp;'Race 4'!D83,"")</f>
        <v/>
      </c>
      <c r="D83" s="7" t="str">
        <f>IF(ISNUMBER('Race 4'!A83),'Race 4'!G83,"")</f>
        <v/>
      </c>
      <c r="E83" s="7" t="str">
        <f>IF(ISNUMBER('Race 4'!A83),'Race 4'!I83,"")</f>
        <v/>
      </c>
      <c r="F83" s="7" t="str">
        <f>IF(ISNUMBER('Race 4'!A83),'Race 4'!H83,"")</f>
        <v/>
      </c>
      <c r="G83" s="13" t="str">
        <f>IF(ISNUMBER('Race 4'!A83),'Race 4'!O83/60,"")</f>
        <v/>
      </c>
      <c r="H83" s="19" t="str">
        <f>IF(A83="","",IF(E83="Men",VLOOKUP(F83,'Time trial standards'!A$3:B$82,2,FALSE),VLOOKUP(F83,'Time trial standards'!A$3:C$82,3,FALSE)))</f>
        <v/>
      </c>
      <c r="I83" s="15" t="str">
        <f t="shared" si="8"/>
        <v/>
      </c>
      <c r="J83" s="15" t="str">
        <f t="shared" si="9"/>
        <v/>
      </c>
      <c r="K83" s="20" t="str">
        <f t="shared" si="10"/>
        <v/>
      </c>
      <c r="L83" s="7" t="str">
        <f t="shared" si="11"/>
        <v/>
      </c>
    </row>
    <row r="84" spans="1:12" x14ac:dyDescent="0.15">
      <c r="A84" s="8" t="str">
        <f>IF(ISNUMBER('Race 4'!A84),'Race 4'!A84,"")</f>
        <v/>
      </c>
      <c r="B84" s="18" t="str">
        <f>IF(ISNUMBER('Race 4'!A84),'Race 4'!B84,"")</f>
        <v/>
      </c>
      <c r="C84" s="7" t="str">
        <f>IF(ISNUMBER('Race 4'!A84),'Race 4'!C84&amp;" "&amp;'Race 4'!D84,"")</f>
        <v/>
      </c>
      <c r="D84" s="7" t="str">
        <f>IF(ISNUMBER('Race 4'!A84),'Race 4'!G84,"")</f>
        <v/>
      </c>
      <c r="E84" s="7" t="str">
        <f>IF(ISNUMBER('Race 4'!A84),'Race 4'!I84,"")</f>
        <v/>
      </c>
      <c r="F84" s="7" t="str">
        <f>IF(ISNUMBER('Race 4'!A84),'Race 4'!H84,"")</f>
        <v/>
      </c>
      <c r="G84" s="13" t="str">
        <f>IF(ISNUMBER('Race 4'!A84),'Race 4'!O84/60,"")</f>
        <v/>
      </c>
      <c r="H84" s="19" t="str">
        <f>IF(A84="","",IF(E84="Men",VLOOKUP(F84,'Time trial standards'!A$3:B$82,2,FALSE),VLOOKUP(F84,'Time trial standards'!A$3:C$82,3,FALSE)))</f>
        <v/>
      </c>
      <c r="I84" s="15" t="str">
        <f t="shared" si="8"/>
        <v/>
      </c>
      <c r="J84" s="15" t="str">
        <f t="shared" si="9"/>
        <v/>
      </c>
      <c r="K84" s="20" t="str">
        <f t="shared" si="10"/>
        <v/>
      </c>
      <c r="L84" s="7" t="str">
        <f t="shared" si="11"/>
        <v/>
      </c>
    </row>
    <row r="85" spans="1:12" x14ac:dyDescent="0.15">
      <c r="A85" s="8" t="str">
        <f>IF(ISNUMBER('Race 4'!A85),'Race 4'!A85,"")</f>
        <v/>
      </c>
      <c r="B85" s="18" t="str">
        <f>IF(ISNUMBER('Race 4'!A85),'Race 4'!B85,"")</f>
        <v/>
      </c>
      <c r="C85" s="7" t="str">
        <f>IF(ISNUMBER('Race 4'!A85),'Race 4'!C85&amp;" "&amp;'Race 4'!D85,"")</f>
        <v/>
      </c>
      <c r="D85" s="7" t="str">
        <f>IF(ISNUMBER('Race 4'!A85),'Race 4'!G85,"")</f>
        <v/>
      </c>
      <c r="E85" s="7" t="str">
        <f>IF(ISNUMBER('Race 4'!A85),'Race 4'!I85,"")</f>
        <v/>
      </c>
      <c r="F85" s="7" t="str">
        <f>IF(ISNUMBER('Race 4'!A85),'Race 4'!H85,"")</f>
        <v/>
      </c>
      <c r="G85" s="13" t="str">
        <f>IF(ISNUMBER('Race 4'!A85),'Race 4'!O85/60,"")</f>
        <v/>
      </c>
      <c r="H85" s="19" t="str">
        <f>IF(A85="","",IF(E85="Men",VLOOKUP(F85,'Time trial standards'!A$3:B$82,2,FALSE),VLOOKUP(F85,'Time trial standards'!A$3:C$82,3,FALSE)))</f>
        <v/>
      </c>
      <c r="I85" s="15" t="str">
        <f t="shared" si="8"/>
        <v/>
      </c>
      <c r="J85" s="15" t="str">
        <f t="shared" si="9"/>
        <v/>
      </c>
      <c r="K85" s="20" t="str">
        <f t="shared" si="10"/>
        <v/>
      </c>
      <c r="L85" s="7" t="str">
        <f t="shared" si="11"/>
        <v/>
      </c>
    </row>
    <row r="86" spans="1:12" x14ac:dyDescent="0.15">
      <c r="A86" s="8" t="str">
        <f>IF(ISNUMBER('Race 4'!A86),'Race 4'!A86,"")</f>
        <v/>
      </c>
      <c r="B86" s="18" t="str">
        <f>IF(ISNUMBER('Race 4'!A86),'Race 4'!B86,"")</f>
        <v/>
      </c>
      <c r="C86" s="7" t="str">
        <f>IF(ISNUMBER('Race 4'!A86),'Race 4'!C86&amp;" "&amp;'Race 4'!D86,"")</f>
        <v/>
      </c>
      <c r="D86" s="7" t="str">
        <f>IF(ISNUMBER('Race 4'!A86),'Race 4'!G86,"")</f>
        <v/>
      </c>
      <c r="E86" s="7" t="str">
        <f>IF(ISNUMBER('Race 4'!A86),'Race 4'!I86,"")</f>
        <v/>
      </c>
      <c r="F86" s="7" t="str">
        <f>IF(ISNUMBER('Race 4'!A86),'Race 4'!H86,"")</f>
        <v/>
      </c>
      <c r="G86" s="13" t="str">
        <f>IF(ISNUMBER('Race 4'!A86),'Race 4'!O86/60,"")</f>
        <v/>
      </c>
      <c r="H86" s="19" t="str">
        <f>IF(A86="","",IF(E86="Men",VLOOKUP(F86,'Time trial standards'!A$3:B$82,2,FALSE),VLOOKUP(F86,'Time trial standards'!A$3:C$82,3,FALSE)))</f>
        <v/>
      </c>
      <c r="I86" s="15" t="str">
        <f t="shared" si="8"/>
        <v/>
      </c>
      <c r="J86" s="15" t="str">
        <f t="shared" si="9"/>
        <v/>
      </c>
      <c r="K86" s="20" t="str">
        <f t="shared" si="10"/>
        <v/>
      </c>
      <c r="L86" s="7" t="str">
        <f t="shared" si="11"/>
        <v/>
      </c>
    </row>
    <row r="87" spans="1:12" x14ac:dyDescent="0.15">
      <c r="A87" s="8" t="str">
        <f>IF(ISNUMBER('Race 4'!A87),'Race 4'!A87,"")</f>
        <v/>
      </c>
      <c r="B87" s="18" t="str">
        <f>IF(ISNUMBER('Race 4'!A87),'Race 4'!B87,"")</f>
        <v/>
      </c>
      <c r="C87" s="7" t="str">
        <f>IF(ISNUMBER('Race 4'!A87),'Race 4'!C87&amp;" "&amp;'Race 4'!D87,"")</f>
        <v/>
      </c>
      <c r="D87" s="7" t="str">
        <f>IF(ISNUMBER('Race 4'!A87),'Race 4'!G87,"")</f>
        <v/>
      </c>
      <c r="E87" s="7" t="str">
        <f>IF(ISNUMBER('Race 4'!A87),'Race 4'!I87,"")</f>
        <v/>
      </c>
      <c r="F87" s="7" t="str">
        <f>IF(ISNUMBER('Race 4'!A87),'Race 4'!H87,"")</f>
        <v/>
      </c>
      <c r="G87" s="13" t="str">
        <f>IF(ISNUMBER('Race 4'!A87),'Race 4'!O87/60,"")</f>
        <v/>
      </c>
      <c r="H87" s="19" t="str">
        <f>IF(A87="","",IF(E87="Men",VLOOKUP(F87,'Time trial standards'!A$3:B$82,2,FALSE),VLOOKUP(F87,'Time trial standards'!A$3:C$82,3,FALSE)))</f>
        <v/>
      </c>
      <c r="I87" s="15" t="str">
        <f t="shared" si="8"/>
        <v/>
      </c>
      <c r="J87" s="15" t="str">
        <f t="shared" si="9"/>
        <v/>
      </c>
      <c r="K87" s="20" t="str">
        <f t="shared" si="10"/>
        <v/>
      </c>
      <c r="L87" s="7" t="str">
        <f t="shared" si="11"/>
        <v/>
      </c>
    </row>
    <row r="88" spans="1:12" x14ac:dyDescent="0.15">
      <c r="A88" s="8" t="str">
        <f>IF(ISNUMBER('Race 4'!A88),'Race 4'!A88,"")</f>
        <v/>
      </c>
      <c r="B88" s="18" t="str">
        <f>IF(ISNUMBER('Race 4'!A88),'Race 4'!B88,"")</f>
        <v/>
      </c>
      <c r="C88" s="7" t="str">
        <f>IF(ISNUMBER('Race 4'!A88),'Race 4'!C88&amp;" "&amp;'Race 4'!D88,"")</f>
        <v/>
      </c>
      <c r="D88" s="7" t="str">
        <f>IF(ISNUMBER('Race 4'!A88),'Race 4'!G88,"")</f>
        <v/>
      </c>
      <c r="E88" s="7" t="str">
        <f>IF(ISNUMBER('Race 4'!A88),'Race 4'!I88,"")</f>
        <v/>
      </c>
      <c r="F88" s="7" t="str">
        <f>IF(ISNUMBER('Race 4'!A88),'Race 4'!H88,"")</f>
        <v/>
      </c>
      <c r="G88" s="13" t="str">
        <f>IF(ISNUMBER('Race 4'!A88),'Race 4'!O88/60,"")</f>
        <v/>
      </c>
      <c r="H88" s="19" t="str">
        <f>IF(A88="","",IF(E88="Men",VLOOKUP(F88,'Time trial standards'!A$3:B$82,2,FALSE),VLOOKUP(F88,'Time trial standards'!A$3:C$82,3,FALSE)))</f>
        <v/>
      </c>
      <c r="I88" s="15" t="str">
        <f t="shared" si="8"/>
        <v/>
      </c>
      <c r="J88" s="15" t="str">
        <f t="shared" si="9"/>
        <v/>
      </c>
      <c r="K88" s="20" t="str">
        <f t="shared" si="10"/>
        <v/>
      </c>
      <c r="L88" s="7" t="str">
        <f t="shared" si="11"/>
        <v/>
      </c>
    </row>
    <row r="89" spans="1:12" x14ac:dyDescent="0.15">
      <c r="A89" s="8" t="str">
        <f>IF(ISNUMBER('Race 4'!A89),'Race 4'!A89,"")</f>
        <v/>
      </c>
      <c r="B89" s="18" t="str">
        <f>IF(ISNUMBER('Race 4'!A89),'Race 4'!B89,"")</f>
        <v/>
      </c>
      <c r="C89" s="7" t="str">
        <f>IF(ISNUMBER('Race 4'!A89),'Race 4'!C89&amp;" "&amp;'Race 4'!D89,"")</f>
        <v/>
      </c>
      <c r="D89" s="7" t="str">
        <f>IF(ISNUMBER('Race 4'!A89),'Race 4'!G89,"")</f>
        <v/>
      </c>
      <c r="E89" s="7" t="str">
        <f>IF(ISNUMBER('Race 4'!A89),'Race 4'!I89,"")</f>
        <v/>
      </c>
      <c r="F89" s="7" t="str">
        <f>IF(ISNUMBER('Race 4'!A89),'Race 4'!H89,"")</f>
        <v/>
      </c>
      <c r="G89" s="13" t="str">
        <f>IF(ISNUMBER('Race 4'!A89),'Race 4'!O89/60,"")</f>
        <v/>
      </c>
      <c r="H89" s="19" t="str">
        <f>IF(A89="","",IF(E89="Men",VLOOKUP(F89,'Time trial standards'!A$3:B$82,2,FALSE),VLOOKUP(F89,'Time trial standards'!A$3:C$82,3,FALSE)))</f>
        <v/>
      </c>
      <c r="I89" s="15" t="str">
        <f t="shared" si="8"/>
        <v/>
      </c>
      <c r="J89" s="15" t="str">
        <f t="shared" si="9"/>
        <v/>
      </c>
      <c r="K89" s="20" t="str">
        <f t="shared" si="10"/>
        <v/>
      </c>
      <c r="L89" s="7" t="str">
        <f t="shared" si="11"/>
        <v/>
      </c>
    </row>
    <row r="90" spans="1:12" x14ac:dyDescent="0.15">
      <c r="A90" s="8" t="str">
        <f>IF(ISNUMBER('Race 4'!A90),'Race 4'!A90,"")</f>
        <v/>
      </c>
      <c r="B90" s="18" t="str">
        <f>IF(ISNUMBER('Race 4'!A90),'Race 4'!B90,"")</f>
        <v/>
      </c>
      <c r="C90" s="7" t="str">
        <f>IF(ISNUMBER('Race 4'!A90),'Race 4'!C90&amp;" "&amp;'Race 4'!D90,"")</f>
        <v/>
      </c>
      <c r="D90" s="7" t="str">
        <f>IF(ISNUMBER('Race 4'!A90),'Race 4'!G90,"")</f>
        <v/>
      </c>
      <c r="E90" s="7" t="str">
        <f>IF(ISNUMBER('Race 4'!A90),'Race 4'!I90,"")</f>
        <v/>
      </c>
      <c r="F90" s="7" t="str">
        <f>IF(ISNUMBER('Race 4'!A90),'Race 4'!H90,"")</f>
        <v/>
      </c>
      <c r="G90" s="13" t="str">
        <f>IF(ISNUMBER('Race 4'!A90),'Race 4'!O90/60,"")</f>
        <v/>
      </c>
      <c r="H90" s="19" t="str">
        <f>IF(A90="","",IF(E90="Men",VLOOKUP(F90,'Time trial standards'!A$3:B$82,2,FALSE),VLOOKUP(F90,'Time trial standards'!A$3:C$82,3,FALSE)))</f>
        <v/>
      </c>
      <c r="I90" s="15" t="str">
        <f t="shared" si="8"/>
        <v/>
      </c>
      <c r="J90" s="15" t="str">
        <f t="shared" si="9"/>
        <v/>
      </c>
      <c r="K90" s="20" t="str">
        <f t="shared" si="10"/>
        <v/>
      </c>
      <c r="L90" s="7" t="str">
        <f t="shared" si="11"/>
        <v/>
      </c>
    </row>
    <row r="91" spans="1:12" x14ac:dyDescent="0.15">
      <c r="A91" s="8" t="str">
        <f>IF(ISNUMBER('Race 4'!A91),'Race 4'!A91,"")</f>
        <v/>
      </c>
      <c r="B91" s="18" t="str">
        <f>IF(ISNUMBER('Race 4'!A91),'Race 4'!B91,"")</f>
        <v/>
      </c>
      <c r="C91" s="7" t="str">
        <f>IF(ISNUMBER('Race 4'!A91),'Race 4'!C91&amp;" "&amp;'Race 4'!D91,"")</f>
        <v/>
      </c>
      <c r="D91" s="7" t="str">
        <f>IF(ISNUMBER('Race 4'!A91),'Race 4'!G91,"")</f>
        <v/>
      </c>
      <c r="E91" s="7" t="str">
        <f>IF(ISNUMBER('Race 4'!A91),'Race 4'!I91,"")</f>
        <v/>
      </c>
      <c r="F91" s="7" t="str">
        <f>IF(ISNUMBER('Race 4'!A91),'Race 4'!H91,"")</f>
        <v/>
      </c>
      <c r="G91" s="13" t="str">
        <f>IF(ISNUMBER('Race 4'!A91),'Race 4'!O91/60,"")</f>
        <v/>
      </c>
      <c r="H91" s="19" t="str">
        <f>IF(A91="","",IF(E91="Men",VLOOKUP(F91,'Time trial standards'!A$3:B$82,2,FALSE),VLOOKUP(F91,'Time trial standards'!A$3:C$82,3,FALSE)))</f>
        <v/>
      </c>
      <c r="I91" s="15" t="str">
        <f t="shared" si="8"/>
        <v/>
      </c>
      <c r="J91" s="15" t="str">
        <f t="shared" si="9"/>
        <v/>
      </c>
      <c r="K91" s="20" t="str">
        <f t="shared" si="10"/>
        <v/>
      </c>
      <c r="L91" s="7" t="str">
        <f t="shared" si="11"/>
        <v/>
      </c>
    </row>
    <row r="92" spans="1:12" x14ac:dyDescent="0.15">
      <c r="A92" s="8" t="str">
        <f>IF(ISNUMBER('Race 4'!A92),'Race 4'!A92,"")</f>
        <v/>
      </c>
      <c r="B92" s="18" t="str">
        <f>IF(ISNUMBER('Race 4'!A92),'Race 4'!B92,"")</f>
        <v/>
      </c>
      <c r="C92" s="7" t="str">
        <f>IF(ISNUMBER('Race 4'!A92),'Race 4'!C92&amp;" "&amp;'Race 4'!D92,"")</f>
        <v/>
      </c>
      <c r="D92" s="7" t="str">
        <f>IF(ISNUMBER('Race 4'!A92),'Race 4'!G92,"")</f>
        <v/>
      </c>
      <c r="E92" s="7" t="str">
        <f>IF(ISNUMBER('Race 4'!A92),'Race 4'!I92,"")</f>
        <v/>
      </c>
      <c r="F92" s="7" t="str">
        <f>IF(ISNUMBER('Race 4'!A92),'Race 4'!H92,"")</f>
        <v/>
      </c>
      <c r="G92" s="13" t="str">
        <f>IF(ISNUMBER('Race 4'!A92),'Race 4'!O92/60,"")</f>
        <v/>
      </c>
      <c r="H92" s="19" t="str">
        <f>IF(A92="","",IF(E92="Men",VLOOKUP(F92,'Time trial standards'!A$3:B$82,2,FALSE),VLOOKUP(F92,'Time trial standards'!A$3:C$82,3,FALSE)))</f>
        <v/>
      </c>
      <c r="I92" s="15" t="str">
        <f t="shared" si="8"/>
        <v/>
      </c>
      <c r="J92" s="15" t="str">
        <f t="shared" si="9"/>
        <v/>
      </c>
      <c r="K92" s="20" t="str">
        <f t="shared" si="10"/>
        <v/>
      </c>
      <c r="L92" s="7" t="str">
        <f t="shared" si="11"/>
        <v/>
      </c>
    </row>
    <row r="93" spans="1:12" x14ac:dyDescent="0.15">
      <c r="A93" s="8" t="str">
        <f>IF(ISNUMBER('Race 4'!A93),'Race 4'!A93,"")</f>
        <v/>
      </c>
      <c r="B93" s="18" t="str">
        <f>IF(ISNUMBER('Race 4'!A93),'Race 4'!B93,"")</f>
        <v/>
      </c>
      <c r="C93" s="7" t="str">
        <f>IF(ISNUMBER('Race 4'!A93),'Race 4'!C93&amp;" "&amp;'Race 4'!D93,"")</f>
        <v/>
      </c>
      <c r="D93" s="7" t="str">
        <f>IF(ISNUMBER('Race 4'!A93),'Race 4'!G93,"")</f>
        <v/>
      </c>
      <c r="E93" s="7" t="str">
        <f>IF(ISNUMBER('Race 4'!A93),'Race 4'!I93,"")</f>
        <v/>
      </c>
      <c r="F93" s="7" t="str">
        <f>IF(ISNUMBER('Race 4'!A93),'Race 4'!H93,"")</f>
        <v/>
      </c>
      <c r="G93" s="13" t="str">
        <f>IF(ISNUMBER('Race 4'!A93),'Race 4'!O93/60,"")</f>
        <v/>
      </c>
      <c r="H93" s="19" t="str">
        <f>IF(A93="","",IF(E93="Men",VLOOKUP(F93,'Time trial standards'!A$3:B$82,2,FALSE),VLOOKUP(F93,'Time trial standards'!A$3:C$82,3,FALSE)))</f>
        <v/>
      </c>
      <c r="I93" s="15" t="str">
        <f t="shared" si="8"/>
        <v/>
      </c>
      <c r="J93" s="15" t="str">
        <f t="shared" si="9"/>
        <v/>
      </c>
      <c r="K93" s="20" t="str">
        <f t="shared" si="10"/>
        <v/>
      </c>
      <c r="L93" s="7" t="str">
        <f t="shared" si="11"/>
        <v/>
      </c>
    </row>
    <row r="94" spans="1:12" x14ac:dyDescent="0.15">
      <c r="A94" s="8" t="str">
        <f>IF(ISNUMBER('Race 4'!A94),'Race 4'!A94,"")</f>
        <v/>
      </c>
      <c r="B94" s="18" t="str">
        <f>IF(ISNUMBER('Race 4'!A94),'Race 4'!B94,"")</f>
        <v/>
      </c>
      <c r="C94" s="7" t="str">
        <f>IF(ISNUMBER('Race 4'!A94),'Race 4'!C94&amp;" "&amp;'Race 4'!D94,"")</f>
        <v/>
      </c>
      <c r="D94" s="7" t="str">
        <f>IF(ISNUMBER('Race 4'!A94),'Race 4'!G94,"")</f>
        <v/>
      </c>
      <c r="E94" s="7" t="str">
        <f>IF(ISNUMBER('Race 4'!A94),'Race 4'!I94,"")</f>
        <v/>
      </c>
      <c r="F94" s="7" t="str">
        <f>IF(ISNUMBER('Race 4'!A94),'Race 4'!H94,"")</f>
        <v/>
      </c>
      <c r="G94" s="13" t="str">
        <f>IF(ISNUMBER('Race 4'!A94),'Race 4'!O94/60,"")</f>
        <v/>
      </c>
      <c r="H94" s="19" t="str">
        <f>IF(A94="","",IF(E94="Men",VLOOKUP(F94,'Time trial standards'!A$3:B$82,2,FALSE),VLOOKUP(F94,'Time trial standards'!A$3:C$82,3,FALSE)))</f>
        <v/>
      </c>
      <c r="I94" s="15" t="str">
        <f t="shared" si="8"/>
        <v/>
      </c>
      <c r="J94" s="15" t="str">
        <f t="shared" si="9"/>
        <v/>
      </c>
      <c r="K94" s="20" t="str">
        <f t="shared" si="10"/>
        <v/>
      </c>
      <c r="L94" s="7" t="str">
        <f t="shared" si="11"/>
        <v/>
      </c>
    </row>
    <row r="95" spans="1:12" x14ac:dyDescent="0.15">
      <c r="A95" s="8" t="str">
        <f>IF(ISNUMBER('Race 4'!A95),'Race 4'!A95,"")</f>
        <v/>
      </c>
      <c r="B95" s="18" t="str">
        <f>IF(ISNUMBER('Race 4'!A95),'Race 4'!B95,"")</f>
        <v/>
      </c>
      <c r="C95" s="7" t="str">
        <f>IF(ISNUMBER('Race 4'!A95),'Race 4'!C95&amp;" "&amp;'Race 4'!D95,"")</f>
        <v/>
      </c>
      <c r="D95" s="7" t="str">
        <f>IF(ISNUMBER('Race 4'!A95),'Race 4'!G95,"")</f>
        <v/>
      </c>
      <c r="E95" s="7" t="str">
        <f>IF(ISNUMBER('Race 4'!A95),'Race 4'!I95,"")</f>
        <v/>
      </c>
      <c r="F95" s="7" t="str">
        <f>IF(ISNUMBER('Race 4'!A95),'Race 4'!H95,"")</f>
        <v/>
      </c>
      <c r="G95" s="13" t="str">
        <f>IF(ISNUMBER('Race 4'!A95),'Race 4'!O95/60,"")</f>
        <v/>
      </c>
      <c r="H95" s="19" t="str">
        <f>IF(A95="","",IF(E95="Men",VLOOKUP(F95,'Time trial standards'!A$3:B$82,2,FALSE),VLOOKUP(F95,'Time trial standards'!A$3:C$82,3,FALSE)))</f>
        <v/>
      </c>
      <c r="I95" s="15" t="str">
        <f t="shared" si="8"/>
        <v/>
      </c>
      <c r="J95" s="15" t="str">
        <f t="shared" si="9"/>
        <v/>
      </c>
      <c r="K95" s="20" t="str">
        <f t="shared" si="10"/>
        <v/>
      </c>
      <c r="L95" s="7" t="str">
        <f t="shared" si="11"/>
        <v/>
      </c>
    </row>
    <row r="96" spans="1:12" x14ac:dyDescent="0.15">
      <c r="A96" s="8" t="str">
        <f>IF(ISNUMBER('Race 4'!A96),'Race 4'!A96,"")</f>
        <v/>
      </c>
      <c r="B96" s="18" t="str">
        <f>IF(ISNUMBER('Race 4'!A96),'Race 4'!B96,"")</f>
        <v/>
      </c>
      <c r="C96" s="7" t="str">
        <f>IF(ISNUMBER('Race 4'!A96),'Race 4'!C96&amp;" "&amp;'Race 4'!D96,"")</f>
        <v/>
      </c>
      <c r="D96" s="7" t="str">
        <f>IF(ISNUMBER('Race 4'!A96),'Race 4'!G96,"")</f>
        <v/>
      </c>
      <c r="E96" s="7" t="str">
        <f>IF(ISNUMBER('Race 4'!A96),'Race 4'!I96,"")</f>
        <v/>
      </c>
      <c r="F96" s="7" t="str">
        <f>IF(ISNUMBER('Race 4'!A96),'Race 4'!H96,"")</f>
        <v/>
      </c>
      <c r="G96" s="13" t="str">
        <f>IF(ISNUMBER('Race 4'!A96),'Race 4'!O96/60,"")</f>
        <v/>
      </c>
      <c r="H96" s="19" t="str">
        <f>IF(A96="","",IF(E96="Men",VLOOKUP(F96,'Time trial standards'!A$3:B$82,2,FALSE),VLOOKUP(F96,'Time trial standards'!A$3:C$82,3,FALSE)))</f>
        <v/>
      </c>
      <c r="I96" s="15" t="str">
        <f t="shared" si="8"/>
        <v/>
      </c>
      <c r="J96" s="15" t="str">
        <f t="shared" si="9"/>
        <v/>
      </c>
      <c r="K96" s="20" t="str">
        <f t="shared" si="10"/>
        <v/>
      </c>
      <c r="L96" s="7" t="str">
        <f t="shared" si="11"/>
        <v/>
      </c>
    </row>
    <row r="97" spans="1:12" x14ac:dyDescent="0.15">
      <c r="A97" s="8" t="str">
        <f>IF(ISNUMBER('Race 4'!A97),'Race 4'!A97,"")</f>
        <v/>
      </c>
      <c r="B97" s="18" t="str">
        <f>IF(ISNUMBER('Race 4'!A97),'Race 4'!B97,"")</f>
        <v/>
      </c>
      <c r="C97" s="7" t="str">
        <f>IF(ISNUMBER('Race 4'!A97),'Race 4'!C97&amp;" "&amp;'Race 4'!D97,"")</f>
        <v/>
      </c>
      <c r="D97" s="7" t="str">
        <f>IF(ISNUMBER('Race 4'!A97),'Race 4'!G97,"")</f>
        <v/>
      </c>
      <c r="E97" s="7" t="str">
        <f>IF(ISNUMBER('Race 4'!A97),'Race 4'!I97,"")</f>
        <v/>
      </c>
      <c r="F97" s="7" t="str">
        <f>IF(ISNUMBER('Race 4'!A97),'Race 4'!H97,"")</f>
        <v/>
      </c>
      <c r="G97" s="13" t="str">
        <f>IF(ISNUMBER('Race 4'!A97),'Race 4'!O97/60,"")</f>
        <v/>
      </c>
      <c r="H97" s="19" t="str">
        <f>IF(A97="","",IF(E97="Men",VLOOKUP(F97,'Time trial standards'!A$3:B$82,2,FALSE),VLOOKUP(F97,'Time trial standards'!A$3:C$82,3,FALSE)))</f>
        <v/>
      </c>
      <c r="I97" s="15" t="str">
        <f t="shared" si="8"/>
        <v/>
      </c>
      <c r="J97" s="15" t="str">
        <f t="shared" si="9"/>
        <v/>
      </c>
      <c r="K97" s="20" t="str">
        <f t="shared" si="10"/>
        <v/>
      </c>
      <c r="L97" s="7" t="str">
        <f t="shared" si="11"/>
        <v/>
      </c>
    </row>
    <row r="98" spans="1:12" x14ac:dyDescent="0.15">
      <c r="A98" s="8" t="str">
        <f>IF(ISNUMBER('Race 4'!A98),'Race 4'!A98,"")</f>
        <v/>
      </c>
      <c r="B98" s="18" t="str">
        <f>IF(ISNUMBER('Race 4'!A98),'Race 4'!B98,"")</f>
        <v/>
      </c>
      <c r="C98" s="7" t="str">
        <f>IF(ISNUMBER('Race 4'!A98),'Race 4'!C98&amp;" "&amp;'Race 4'!D98,"")</f>
        <v/>
      </c>
      <c r="D98" s="7" t="str">
        <f>IF(ISNUMBER('Race 4'!A98),'Race 4'!G98,"")</f>
        <v/>
      </c>
      <c r="E98" s="7" t="str">
        <f>IF(ISNUMBER('Race 4'!A98),'Race 4'!I98,"")</f>
        <v/>
      </c>
      <c r="F98" s="7" t="str">
        <f>IF(ISNUMBER('Race 4'!A98),'Race 4'!H98,"")</f>
        <v/>
      </c>
      <c r="G98" s="13" t="str">
        <f>IF(ISNUMBER('Race 4'!A98),'Race 4'!O98/60,"")</f>
        <v/>
      </c>
      <c r="H98" s="19" t="str">
        <f>IF(A98="","",IF(E98="Men",VLOOKUP(F98,'Time trial standards'!A$3:B$82,2,FALSE),VLOOKUP(F98,'Time trial standards'!A$3:C$82,3,FALSE)))</f>
        <v/>
      </c>
      <c r="I98" s="15" t="str">
        <f>IF(G98="","",IF(G98-H98&gt;0,G98-H98,""))</f>
        <v/>
      </c>
      <c r="J98" s="15" t="str">
        <f t="shared" si="9"/>
        <v/>
      </c>
      <c r="K98" s="20" t="str">
        <f>IF(OR(G98="",G98=Y$1),"",IF(I98="",-J98/G98*100,I98/G98*100))</f>
        <v/>
      </c>
      <c r="L98" s="7" t="str">
        <f>IF(K98="","",RANK(K98,K$3:K$100,1))</f>
        <v/>
      </c>
    </row>
    <row r="99" spans="1:12" x14ac:dyDescent="0.15">
      <c r="A99" s="8" t="str">
        <f>IF(ISNUMBER('Race 4'!A99),'Race 4'!A99,"")</f>
        <v/>
      </c>
      <c r="B99" s="18" t="str">
        <f>IF(ISNUMBER('Race 4'!A99),'Race 4'!B99,"")</f>
        <v/>
      </c>
      <c r="C99" s="7" t="str">
        <f>IF(ISNUMBER('Race 4'!A99),'Race 4'!C99&amp;" "&amp;'Race 4'!D99,"")</f>
        <v/>
      </c>
      <c r="D99" s="7" t="str">
        <f>IF(ISNUMBER('Race 4'!A99),'Race 4'!G99,"")</f>
        <v/>
      </c>
      <c r="E99" s="7" t="str">
        <f>IF(ISNUMBER('Race 4'!A99),'Race 4'!I99,"")</f>
        <v/>
      </c>
      <c r="F99" s="7" t="str">
        <f>IF(ISNUMBER('Race 4'!A99),'Race 4'!H99,"")</f>
        <v/>
      </c>
      <c r="G99" s="13" t="str">
        <f>IF(ISNUMBER('Race 4'!A99),'Race 4'!O99/60,"")</f>
        <v/>
      </c>
      <c r="H99" s="19" t="str">
        <f>IF(A99="","",IF(E99="Men",VLOOKUP(F99,'Time trial standards'!A$3:B$82,2,FALSE),VLOOKUP(F99,'Time trial standards'!A$3:C$82,3,FALSE)))</f>
        <v/>
      </c>
      <c r="I99" s="15" t="str">
        <f>IF(G99="","",IF(G99-H99&gt;0,G99-H99,""))</f>
        <v/>
      </c>
      <c r="J99" s="15" t="str">
        <f t="shared" si="9"/>
        <v/>
      </c>
      <c r="K99" s="20" t="str">
        <f>IF(OR(G99="",G99=Y$1),"",IF(I99="",-J99/G99*100,I99/G99*100))</f>
        <v/>
      </c>
      <c r="L99" s="7" t="str">
        <f>IF(K99="","",RANK(K99,K$3:K$100,1))</f>
        <v/>
      </c>
    </row>
    <row r="100" spans="1:12" x14ac:dyDescent="0.15">
      <c r="A100" s="8" t="str">
        <f>IF(ISNUMBER('Race 4'!A100),'Race 4'!A100,"")</f>
        <v/>
      </c>
      <c r="B100" s="18" t="str">
        <f>IF(ISNUMBER('Race 4'!A100),'Race 4'!B100,"")</f>
        <v/>
      </c>
      <c r="C100" s="7" t="str">
        <f>IF(ISNUMBER('Race 4'!A100),'Race 4'!C100&amp;" "&amp;'Race 4'!D100,"")</f>
        <v/>
      </c>
      <c r="D100" s="7" t="str">
        <f>IF(ISNUMBER('Race 4'!A100),'Race 4'!G100,"")</f>
        <v/>
      </c>
      <c r="E100" s="7" t="str">
        <f>IF(ISNUMBER('Race 4'!A100),'Race 4'!I100,"")</f>
        <v/>
      </c>
      <c r="F100" s="7" t="str">
        <f>IF(ISNUMBER('Race 4'!A100),'Race 4'!H100,"")</f>
        <v/>
      </c>
      <c r="G100" s="13" t="str">
        <f>IF(ISNUMBER('Race 4'!A100),'Race 4'!O100/60,"")</f>
        <v/>
      </c>
      <c r="H100" s="19" t="str">
        <f>IF(A100="","",IF(E100="Men",VLOOKUP(F100,'Time trial standards'!A$3:B$82,2,FALSE),VLOOKUP(F100,'Time trial standards'!A$3:C$82,3,FALSE)))</f>
        <v/>
      </c>
      <c r="I100" s="15" t="str">
        <f>IF(G100="","",IF(G100-H100&gt;0,G100-H100,""))</f>
        <v/>
      </c>
      <c r="J100" s="15" t="str">
        <f t="shared" si="9"/>
        <v/>
      </c>
      <c r="K100" s="20" t="str">
        <f>IF(OR(G100="",G100=Y$1),"",IF(I100="",-J100/G100*100,I100/G100*100))</f>
        <v/>
      </c>
      <c r="L100" s="7" t="str">
        <f>IF(K100="","",RANK(K100,K$3:K$100,1))</f>
        <v/>
      </c>
    </row>
    <row r="101" spans="1:12" x14ac:dyDescent="0.15">
      <c r="H101" s="19"/>
    </row>
    <row r="102" spans="1:12" x14ac:dyDescent="0.15">
      <c r="H102" s="19"/>
    </row>
    <row r="103" spans="1:12" x14ac:dyDescent="0.15">
      <c r="H103" s="19"/>
    </row>
    <row r="104" spans="1:12" x14ac:dyDescent="0.15">
      <c r="H104" s="19"/>
    </row>
    <row r="105" spans="1:12" x14ac:dyDescent="0.15">
      <c r="H105" s="19"/>
    </row>
    <row r="106" spans="1:12" x14ac:dyDescent="0.15">
      <c r="H106" s="19"/>
    </row>
    <row r="107" spans="1:12" x14ac:dyDescent="0.15">
      <c r="H107" s="19"/>
    </row>
    <row r="108" spans="1:12" x14ac:dyDescent="0.15">
      <c r="H108" s="19"/>
    </row>
    <row r="109" spans="1:12" x14ac:dyDescent="0.15">
      <c r="H109" s="19"/>
    </row>
    <row r="110" spans="1:12" x14ac:dyDescent="0.15">
      <c r="H110" s="19"/>
    </row>
    <row r="111" spans="1:12" x14ac:dyDescent="0.15">
      <c r="H111" s="19"/>
    </row>
    <row r="112" spans="1:12" x14ac:dyDescent="0.15">
      <c r="H112" s="19"/>
    </row>
    <row r="113" spans="8:8" x14ac:dyDescent="0.15">
      <c r="H113" s="19"/>
    </row>
    <row r="114" spans="8:8" x14ac:dyDescent="0.15">
      <c r="H114" s="19"/>
    </row>
    <row r="115" spans="8:8" x14ac:dyDescent="0.15">
      <c r="H115" s="19"/>
    </row>
    <row r="116" spans="8:8" x14ac:dyDescent="0.15">
      <c r="H116" s="19"/>
    </row>
    <row r="117" spans="8:8" x14ac:dyDescent="0.15">
      <c r="H117" s="19"/>
    </row>
    <row r="118" spans="8:8" x14ac:dyDescent="0.15">
      <c r="H118" s="19"/>
    </row>
    <row r="119" spans="8:8" x14ac:dyDescent="0.15">
      <c r="H119" s="19"/>
    </row>
    <row r="120" spans="8:8" x14ac:dyDescent="0.15">
      <c r="H120" s="19"/>
    </row>
    <row r="121" spans="8:8" x14ac:dyDescent="0.15">
      <c r="H121" s="19"/>
    </row>
    <row r="122" spans="8:8" x14ac:dyDescent="0.15">
      <c r="H122" s="19"/>
    </row>
    <row r="123" spans="8:8" x14ac:dyDescent="0.15">
      <c r="H123" s="19"/>
    </row>
    <row r="124" spans="8:8" x14ac:dyDescent="0.15">
      <c r="H124" s="19"/>
    </row>
    <row r="125" spans="8:8" x14ac:dyDescent="0.15">
      <c r="H125" s="19"/>
    </row>
    <row r="126" spans="8:8" x14ac:dyDescent="0.15">
      <c r="H126" s="19"/>
    </row>
    <row r="127" spans="8:8" x14ac:dyDescent="0.15">
      <c r="H127" s="19"/>
    </row>
    <row r="128" spans="8:8" x14ac:dyDescent="0.15">
      <c r="H128" s="19"/>
    </row>
    <row r="129" spans="8:8" x14ac:dyDescent="0.15">
      <c r="H129" s="19"/>
    </row>
    <row r="130" spans="8:8" x14ac:dyDescent="0.15">
      <c r="H130" s="19"/>
    </row>
    <row r="131" spans="8:8" x14ac:dyDescent="0.15">
      <c r="H131" s="19"/>
    </row>
    <row r="132" spans="8:8" x14ac:dyDescent="0.15">
      <c r="H132" s="19"/>
    </row>
    <row r="133" spans="8:8" x14ac:dyDescent="0.15">
      <c r="H133" s="19"/>
    </row>
    <row r="134" spans="8:8" x14ac:dyDescent="0.15">
      <c r="H134" s="19"/>
    </row>
    <row r="135" spans="8:8" x14ac:dyDescent="0.15">
      <c r="H135" s="19"/>
    </row>
    <row r="136" spans="8:8" x14ac:dyDescent="0.15">
      <c r="H136" s="19"/>
    </row>
    <row r="137" spans="8:8" x14ac:dyDescent="0.15">
      <c r="H137" s="19"/>
    </row>
    <row r="138" spans="8:8" x14ac:dyDescent="0.15">
      <c r="H138" s="19"/>
    </row>
    <row r="139" spans="8:8" x14ac:dyDescent="0.15">
      <c r="H139" s="19"/>
    </row>
    <row r="140" spans="8:8" x14ac:dyDescent="0.15">
      <c r="H140" s="19"/>
    </row>
    <row r="141" spans="8:8" x14ac:dyDescent="0.15">
      <c r="H141" s="19"/>
    </row>
    <row r="142" spans="8:8" x14ac:dyDescent="0.15">
      <c r="H142" s="19"/>
    </row>
    <row r="143" spans="8:8" x14ac:dyDescent="0.15">
      <c r="H143" s="19"/>
    </row>
    <row r="144" spans="8:8" x14ac:dyDescent="0.15">
      <c r="H144" s="19"/>
    </row>
    <row r="145" spans="8:8" x14ac:dyDescent="0.15">
      <c r="H145" s="19"/>
    </row>
    <row r="146" spans="8:8" x14ac:dyDescent="0.15">
      <c r="H146" s="19"/>
    </row>
    <row r="147" spans="8:8" x14ac:dyDescent="0.15">
      <c r="H147" s="19"/>
    </row>
    <row r="148" spans="8:8" x14ac:dyDescent="0.15">
      <c r="H148" s="19"/>
    </row>
    <row r="149" spans="8:8" x14ac:dyDescent="0.15">
      <c r="H149" s="19"/>
    </row>
    <row r="150" spans="8:8" x14ac:dyDescent="0.15">
      <c r="H150" s="19"/>
    </row>
    <row r="151" spans="8:8" x14ac:dyDescent="0.15">
      <c r="H151" s="19"/>
    </row>
    <row r="152" spans="8:8" x14ac:dyDescent="0.15">
      <c r="H152" s="19"/>
    </row>
    <row r="153" spans="8:8" x14ac:dyDescent="0.15">
      <c r="H153" s="19"/>
    </row>
    <row r="154" spans="8:8" x14ac:dyDescent="0.15">
      <c r="H154" s="19"/>
    </row>
    <row r="155" spans="8:8" x14ac:dyDescent="0.15">
      <c r="H155" s="19"/>
    </row>
    <row r="156" spans="8:8" x14ac:dyDescent="0.15">
      <c r="H156" s="19"/>
    </row>
    <row r="157" spans="8:8" x14ac:dyDescent="0.15">
      <c r="H157" s="19"/>
    </row>
    <row r="158" spans="8:8" x14ac:dyDescent="0.15">
      <c r="H158" s="19"/>
    </row>
    <row r="159" spans="8:8" x14ac:dyDescent="0.15">
      <c r="H159" s="19"/>
    </row>
    <row r="160" spans="8:8" x14ac:dyDescent="0.15">
      <c r="H160" s="19"/>
    </row>
    <row r="161" spans="8:8" x14ac:dyDescent="0.15">
      <c r="H161" s="19"/>
    </row>
    <row r="162" spans="8:8" x14ac:dyDescent="0.15">
      <c r="H162" s="19"/>
    </row>
    <row r="163" spans="8:8" x14ac:dyDescent="0.15">
      <c r="H163" s="19"/>
    </row>
    <row r="164" spans="8:8" x14ac:dyDescent="0.15">
      <c r="H164" s="19"/>
    </row>
    <row r="165" spans="8:8" x14ac:dyDescent="0.15">
      <c r="H165" s="19"/>
    </row>
    <row r="166" spans="8:8" x14ac:dyDescent="0.15">
      <c r="H166" s="19"/>
    </row>
    <row r="167" spans="8:8" x14ac:dyDescent="0.15">
      <c r="H167" s="19"/>
    </row>
    <row r="168" spans="8:8" x14ac:dyDescent="0.15">
      <c r="H168" s="19"/>
    </row>
    <row r="169" spans="8:8" x14ac:dyDescent="0.15">
      <c r="H169" s="19"/>
    </row>
    <row r="170" spans="8:8" x14ac:dyDescent="0.15">
      <c r="H170" s="19"/>
    </row>
    <row r="171" spans="8:8" x14ac:dyDescent="0.15">
      <c r="H171" s="19"/>
    </row>
    <row r="172" spans="8:8" x14ac:dyDescent="0.15">
      <c r="H172" s="19"/>
    </row>
    <row r="173" spans="8:8" x14ac:dyDescent="0.15">
      <c r="H173" s="19"/>
    </row>
    <row r="174" spans="8:8" x14ac:dyDescent="0.15">
      <c r="H174" s="19"/>
    </row>
    <row r="175" spans="8:8" x14ac:dyDescent="0.15">
      <c r="H175" s="19"/>
    </row>
    <row r="176" spans="8:8" x14ac:dyDescent="0.15">
      <c r="H176" s="19"/>
    </row>
    <row r="177" spans="8:8" x14ac:dyDescent="0.15">
      <c r="H177" s="19"/>
    </row>
    <row r="178" spans="8:8" x14ac:dyDescent="0.15">
      <c r="H178" s="19"/>
    </row>
    <row r="179" spans="8:8" x14ac:dyDescent="0.15">
      <c r="H179" s="19"/>
    </row>
    <row r="180" spans="8:8" x14ac:dyDescent="0.15">
      <c r="H180" s="19"/>
    </row>
    <row r="181" spans="8:8" x14ac:dyDescent="0.15">
      <c r="H181" s="19"/>
    </row>
    <row r="182" spans="8:8" x14ac:dyDescent="0.15">
      <c r="H182" s="19"/>
    </row>
    <row r="183" spans="8:8" x14ac:dyDescent="0.15">
      <c r="H183" s="19"/>
    </row>
    <row r="184" spans="8:8" x14ac:dyDescent="0.15">
      <c r="H184" s="19"/>
    </row>
    <row r="185" spans="8:8" x14ac:dyDescent="0.15">
      <c r="H185" s="19"/>
    </row>
    <row r="186" spans="8:8" x14ac:dyDescent="0.15">
      <c r="H186" s="19"/>
    </row>
    <row r="187" spans="8:8" x14ac:dyDescent="0.15">
      <c r="H187" s="19"/>
    </row>
    <row r="188" spans="8:8" x14ac:dyDescent="0.15">
      <c r="H188" s="19"/>
    </row>
    <row r="189" spans="8:8" x14ac:dyDescent="0.15">
      <c r="H189" s="19"/>
    </row>
    <row r="190" spans="8:8" x14ac:dyDescent="0.15">
      <c r="H190" s="19"/>
    </row>
    <row r="191" spans="8:8" x14ac:dyDescent="0.15">
      <c r="H191" s="19"/>
    </row>
    <row r="192" spans="8:8" x14ac:dyDescent="0.15">
      <c r="H192" s="19"/>
    </row>
    <row r="193" spans="8:8" x14ac:dyDescent="0.15">
      <c r="H193" s="19"/>
    </row>
    <row r="194" spans="8:8" x14ac:dyDescent="0.15">
      <c r="H194" s="19"/>
    </row>
    <row r="195" spans="8:8" x14ac:dyDescent="0.15">
      <c r="H195" s="19"/>
    </row>
    <row r="196" spans="8:8" x14ac:dyDescent="0.15">
      <c r="H196" s="19"/>
    </row>
    <row r="197" spans="8:8" x14ac:dyDescent="0.15">
      <c r="H197" s="19"/>
    </row>
    <row r="198" spans="8:8" x14ac:dyDescent="0.15">
      <c r="H198" s="19"/>
    </row>
    <row r="199" spans="8:8" x14ac:dyDescent="0.15">
      <c r="H199" s="19"/>
    </row>
    <row r="200" spans="8:8" x14ac:dyDescent="0.15">
      <c r="H200" s="19"/>
    </row>
    <row r="201" spans="8:8" x14ac:dyDescent="0.15">
      <c r="H201" s="19"/>
    </row>
    <row r="202" spans="8:8" x14ac:dyDescent="0.15">
      <c r="H202" s="19"/>
    </row>
  </sheetData>
  <autoFilter ref="A1:L202">
    <sortState xmlns:xlrd2="http://schemas.microsoft.com/office/spreadsheetml/2017/richdata2" ref="A2:L201">
      <sortCondition ref="A2:A201"/>
    </sortState>
  </autoFilter>
  <pageMargins left="0.7" right="0.7" top="0.75" bottom="0.75" header="0.3" footer="0.3"/>
  <pageSetup paperSize="9" orientation="portrait" horizontalDpi="4294967293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workbookViewId="0">
      <selection activeCell="A2" sqref="A2:R19"/>
    </sheetView>
  </sheetViews>
  <sheetFormatPr baseColWidth="10" defaultRowHeight="13" x14ac:dyDescent="0.15"/>
  <cols>
    <col min="1" max="256" width="8.83203125" customWidth="1"/>
  </cols>
  <sheetData>
    <row r="1" spans="1:19" ht="33" thickBot="1" x14ac:dyDescent="0.25">
      <c r="A1" s="23" t="s">
        <v>0</v>
      </c>
      <c r="B1" s="26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7</v>
      </c>
      <c r="H1" s="26" t="s">
        <v>8</v>
      </c>
      <c r="I1" s="27" t="s">
        <v>9</v>
      </c>
      <c r="J1" s="27" t="s">
        <v>11</v>
      </c>
      <c r="K1" s="27" t="s">
        <v>69</v>
      </c>
      <c r="L1" s="26" t="s">
        <v>12</v>
      </c>
      <c r="M1" s="26" t="s">
        <v>13</v>
      </c>
      <c r="N1" s="26" t="s">
        <v>14</v>
      </c>
      <c r="O1" s="26" t="s">
        <v>15</v>
      </c>
      <c r="P1" s="26" t="s">
        <v>70</v>
      </c>
      <c r="Q1" s="26" t="s">
        <v>16</v>
      </c>
      <c r="R1" s="26" t="s">
        <v>17</v>
      </c>
    </row>
    <row r="2" spans="1:19" x14ac:dyDescent="0.15">
      <c r="A2" s="30"/>
      <c r="B2" s="30"/>
      <c r="H2" s="30"/>
      <c r="L2" s="30"/>
      <c r="M2" s="30"/>
      <c r="N2" s="30"/>
      <c r="O2" s="30"/>
      <c r="P2" s="30"/>
      <c r="Q2" s="30"/>
      <c r="R2" s="30"/>
    </row>
    <row r="3" spans="1:19" x14ac:dyDescent="0.15">
      <c r="A3" s="30"/>
      <c r="B3" s="30"/>
      <c r="H3" s="30"/>
      <c r="L3" s="30"/>
      <c r="M3" s="30"/>
      <c r="N3" s="30"/>
      <c r="O3" s="30"/>
      <c r="P3" s="30"/>
      <c r="Q3" s="30"/>
      <c r="R3" s="30"/>
    </row>
    <row r="4" spans="1:19" ht="14" thickBot="1" x14ac:dyDescent="0.2">
      <c r="A4" s="30"/>
      <c r="B4" s="30"/>
      <c r="H4" s="30"/>
      <c r="L4" s="30"/>
      <c r="M4" s="30"/>
      <c r="N4" s="30"/>
      <c r="O4" s="30"/>
      <c r="P4" s="30"/>
      <c r="Q4" s="30"/>
      <c r="R4" s="30"/>
      <c r="S4" s="1"/>
    </row>
    <row r="5" spans="1:19" x14ac:dyDescent="0.15">
      <c r="A5" s="30"/>
      <c r="B5" s="30"/>
      <c r="H5" s="30"/>
      <c r="L5" s="30"/>
      <c r="M5" s="30"/>
      <c r="N5" s="30"/>
      <c r="O5" s="30"/>
      <c r="P5" s="30"/>
      <c r="Q5" s="30"/>
      <c r="R5" s="30"/>
      <c r="S5" s="3"/>
    </row>
    <row r="6" spans="1:19" x14ac:dyDescent="0.15">
      <c r="A6" s="30"/>
      <c r="B6" s="30"/>
      <c r="H6" s="30"/>
      <c r="L6" s="30"/>
      <c r="M6" s="30"/>
      <c r="N6" s="30"/>
      <c r="O6" s="30"/>
      <c r="P6" s="30"/>
      <c r="Q6" s="30"/>
      <c r="R6" s="30"/>
      <c r="S6" s="3"/>
    </row>
    <row r="7" spans="1:19" x14ac:dyDescent="0.15">
      <c r="A7" s="30"/>
      <c r="B7" s="30"/>
      <c r="H7" s="30"/>
      <c r="L7" s="30"/>
      <c r="M7" s="30"/>
      <c r="N7" s="30"/>
      <c r="O7" s="30"/>
      <c r="P7" s="30"/>
      <c r="Q7" s="30"/>
      <c r="R7" s="30"/>
      <c r="S7" s="3"/>
    </row>
    <row r="8" spans="1:19" x14ac:dyDescent="0.15">
      <c r="A8" s="30"/>
      <c r="B8" s="30"/>
      <c r="H8" s="30"/>
      <c r="L8" s="30"/>
      <c r="M8" s="30"/>
      <c r="N8" s="30"/>
      <c r="O8" s="30"/>
      <c r="P8" s="30"/>
      <c r="Q8" s="30"/>
      <c r="R8" s="30"/>
      <c r="S8" s="3"/>
    </row>
    <row r="9" spans="1:19" x14ac:dyDescent="0.15">
      <c r="A9" s="30"/>
      <c r="B9" s="30"/>
      <c r="H9" s="30"/>
      <c r="L9" s="30"/>
      <c r="M9" s="30"/>
      <c r="N9" s="30"/>
      <c r="O9" s="30"/>
      <c r="P9" s="30"/>
      <c r="Q9" s="30"/>
      <c r="R9" s="30"/>
      <c r="S9" s="3"/>
    </row>
    <row r="10" spans="1:19" x14ac:dyDescent="0.15">
      <c r="A10" s="30"/>
      <c r="B10" s="30"/>
      <c r="H10" s="30"/>
      <c r="L10" s="30"/>
      <c r="M10" s="30"/>
      <c r="N10" s="30"/>
      <c r="O10" s="30"/>
      <c r="P10" s="30"/>
      <c r="Q10" s="30"/>
      <c r="R10" s="30"/>
      <c r="S10" s="3"/>
    </row>
    <row r="11" spans="1:19" x14ac:dyDescent="0.15">
      <c r="A11" s="30"/>
      <c r="B11" s="30"/>
      <c r="H11" s="30"/>
      <c r="L11" s="30"/>
      <c r="M11" s="30"/>
      <c r="N11" s="30"/>
      <c r="O11" s="30"/>
      <c r="P11" s="30"/>
      <c r="Q11" s="30"/>
      <c r="R11" s="30"/>
      <c r="S11" s="3"/>
    </row>
    <row r="12" spans="1:19" x14ac:dyDescent="0.15">
      <c r="A12" s="30"/>
      <c r="B12" s="30"/>
      <c r="H12" s="30"/>
      <c r="L12" s="30"/>
      <c r="M12" s="30"/>
      <c r="N12" s="30"/>
      <c r="O12" s="30"/>
      <c r="P12" s="30"/>
      <c r="Q12" s="30"/>
      <c r="R12" s="30"/>
      <c r="S12" s="3"/>
    </row>
    <row r="13" spans="1:19" x14ac:dyDescent="0.15">
      <c r="A13" s="30"/>
      <c r="B13" s="30"/>
      <c r="H13" s="30"/>
      <c r="L13" s="30"/>
      <c r="M13" s="30"/>
      <c r="N13" s="30"/>
      <c r="O13" s="30"/>
      <c r="P13" s="30"/>
      <c r="Q13" s="30"/>
      <c r="R13" s="30"/>
      <c r="S13" s="3"/>
    </row>
    <row r="14" spans="1:19" x14ac:dyDescent="0.15">
      <c r="A14" s="30"/>
      <c r="B14" s="30"/>
      <c r="H14" s="30"/>
      <c r="L14" s="30"/>
      <c r="M14" s="30"/>
      <c r="N14" s="30"/>
      <c r="O14" s="30"/>
      <c r="P14" s="30"/>
      <c r="Q14" s="30"/>
      <c r="R14" s="30"/>
      <c r="S14" s="3"/>
    </row>
    <row r="15" spans="1:19" x14ac:dyDescent="0.15">
      <c r="A15" s="30"/>
      <c r="B15" s="30"/>
      <c r="H15" s="30"/>
      <c r="L15" s="30"/>
      <c r="M15" s="30"/>
      <c r="N15" s="30"/>
      <c r="O15" s="30"/>
      <c r="P15" s="30"/>
      <c r="Q15" s="30"/>
      <c r="R15" s="30"/>
      <c r="S15" s="3"/>
    </row>
    <row r="16" spans="1:19" x14ac:dyDescent="0.15">
      <c r="A16" s="30"/>
      <c r="B16" s="30"/>
      <c r="H16" s="30"/>
      <c r="L16" s="30"/>
      <c r="M16" s="30"/>
      <c r="N16" s="30"/>
      <c r="O16" s="64"/>
      <c r="P16" s="30"/>
      <c r="Q16" s="30"/>
      <c r="R16" s="30"/>
      <c r="S16" s="3"/>
    </row>
    <row r="17" spans="1:19" x14ac:dyDescent="0.15">
      <c r="A17" s="30"/>
      <c r="B17" s="30"/>
      <c r="H17" s="30"/>
      <c r="L17" s="30"/>
      <c r="M17" s="30"/>
      <c r="N17" s="30"/>
      <c r="O17" s="30"/>
      <c r="P17" s="30"/>
      <c r="Q17" s="30"/>
      <c r="R17" s="30"/>
      <c r="S17" s="3"/>
    </row>
    <row r="18" spans="1:19" x14ac:dyDescent="0.15">
      <c r="A18" s="30"/>
      <c r="B18" s="30"/>
      <c r="H18" s="30"/>
      <c r="L18" s="30"/>
      <c r="M18" s="30"/>
      <c r="N18" s="30"/>
      <c r="O18" s="30"/>
      <c r="P18" s="30"/>
      <c r="Q18" s="30"/>
      <c r="R18" s="30"/>
      <c r="S18" s="3"/>
    </row>
    <row r="19" spans="1:19" x14ac:dyDescent="0.15">
      <c r="A19" s="3"/>
      <c r="B19" s="3"/>
      <c r="C19" s="4"/>
      <c r="D19" s="4"/>
      <c r="E19" s="4"/>
      <c r="F19" s="4"/>
      <c r="G19" s="4"/>
      <c r="H19" s="4"/>
      <c r="I19" s="4"/>
      <c r="J19" s="3"/>
      <c r="K19" s="4"/>
      <c r="L19" s="4"/>
      <c r="M19" s="4"/>
      <c r="N19" s="3"/>
      <c r="O19" s="3"/>
      <c r="P19" s="3"/>
      <c r="Q19" s="3"/>
      <c r="R19" s="3"/>
      <c r="S19" s="3"/>
    </row>
    <row r="20" spans="1:19" x14ac:dyDescent="0.15">
      <c r="A20" s="2"/>
      <c r="B20" s="3"/>
      <c r="C20" s="4"/>
      <c r="D20" s="4"/>
      <c r="E20" s="4"/>
      <c r="F20" s="4"/>
      <c r="G20" s="4"/>
      <c r="H20" s="4"/>
      <c r="I20" s="4"/>
      <c r="J20" s="3"/>
      <c r="K20" s="4"/>
      <c r="L20" s="4"/>
      <c r="M20" s="4"/>
      <c r="N20" s="3"/>
      <c r="O20" s="3"/>
      <c r="P20" s="3"/>
      <c r="Q20" s="3"/>
      <c r="R20" s="3"/>
      <c r="S20" s="3"/>
    </row>
    <row r="21" spans="1:19" x14ac:dyDescent="0.15">
      <c r="A21" s="3"/>
      <c r="B21" s="3"/>
      <c r="C21" s="4"/>
      <c r="D21" s="4"/>
      <c r="E21" s="4"/>
      <c r="F21" s="4"/>
      <c r="G21" s="4"/>
      <c r="H21" s="4"/>
      <c r="I21" s="4"/>
      <c r="J21" s="3"/>
      <c r="K21" s="4"/>
      <c r="L21" s="4"/>
      <c r="M21" s="4"/>
      <c r="N21" s="3"/>
      <c r="O21" s="3"/>
      <c r="P21" s="3"/>
      <c r="Q21" s="3"/>
      <c r="R21" s="3"/>
      <c r="S21" s="3"/>
    </row>
    <row r="22" spans="1:19" x14ac:dyDescent="0.15">
      <c r="A22" s="3"/>
      <c r="B22" s="3"/>
      <c r="C22" s="4"/>
      <c r="D22" s="4"/>
      <c r="E22" s="4"/>
      <c r="F22" s="4"/>
      <c r="G22" s="4"/>
      <c r="H22" s="4"/>
      <c r="I22" s="4"/>
      <c r="J22" s="3"/>
      <c r="K22" s="4"/>
      <c r="L22" s="4"/>
      <c r="M22" s="4"/>
      <c r="N22" s="3"/>
      <c r="O22" s="3"/>
      <c r="P22" s="3"/>
      <c r="Q22" s="3"/>
      <c r="R22" s="3"/>
      <c r="S22" s="3"/>
    </row>
    <row r="23" spans="1:19" x14ac:dyDescent="0.15">
      <c r="A23" s="3"/>
      <c r="B23" s="3"/>
      <c r="C23" s="4"/>
      <c r="D23" s="4"/>
      <c r="E23" s="4"/>
      <c r="F23" s="4"/>
      <c r="G23" s="4"/>
      <c r="H23" s="4"/>
      <c r="I23" s="4"/>
      <c r="J23" s="3"/>
      <c r="K23" s="4"/>
      <c r="L23" s="4"/>
      <c r="M23" s="4"/>
      <c r="N23" s="3"/>
      <c r="O23" s="3"/>
      <c r="P23" s="3"/>
      <c r="Q23" s="3"/>
      <c r="R23" s="3"/>
      <c r="S23" s="3"/>
    </row>
    <row r="24" spans="1:19" x14ac:dyDescent="0.15">
      <c r="A24" s="3"/>
      <c r="B24" s="3"/>
      <c r="C24" s="4"/>
      <c r="D24" s="4"/>
      <c r="E24" s="4"/>
      <c r="F24" s="4"/>
      <c r="G24" s="4"/>
      <c r="H24" s="4"/>
      <c r="I24" s="4"/>
      <c r="J24" s="3"/>
      <c r="K24" s="4"/>
      <c r="L24" s="4"/>
      <c r="M24" s="4"/>
      <c r="N24" s="3"/>
      <c r="O24" s="3"/>
      <c r="P24" s="3"/>
      <c r="Q24" s="3"/>
      <c r="R24" s="3"/>
      <c r="S24" s="3"/>
    </row>
    <row r="25" spans="1:19" x14ac:dyDescent="0.15">
      <c r="A25" s="2"/>
      <c r="B25" s="3"/>
      <c r="C25" s="4"/>
      <c r="D25" s="4"/>
      <c r="E25" s="4"/>
      <c r="F25" s="4"/>
      <c r="G25" s="4"/>
      <c r="H25" s="4"/>
      <c r="I25" s="4"/>
      <c r="J25" s="3"/>
      <c r="K25" s="4"/>
      <c r="L25" s="4"/>
      <c r="M25" s="4"/>
      <c r="N25" s="3"/>
      <c r="O25" s="3"/>
      <c r="P25" s="3"/>
      <c r="Q25" s="3"/>
      <c r="R25" s="3"/>
      <c r="S25" s="3"/>
    </row>
    <row r="26" spans="1:19" x14ac:dyDescent="0.15">
      <c r="A26" s="3"/>
      <c r="B26" s="3"/>
      <c r="C26" s="4"/>
      <c r="D26" s="4"/>
      <c r="E26" s="4"/>
      <c r="F26" s="4"/>
      <c r="G26" s="4"/>
      <c r="H26" s="4"/>
      <c r="I26" s="4"/>
      <c r="J26" s="3"/>
      <c r="K26" s="4"/>
      <c r="L26" s="4"/>
      <c r="M26" s="4"/>
      <c r="N26" s="3"/>
      <c r="O26" s="3"/>
      <c r="P26" s="3"/>
      <c r="Q26" s="3"/>
      <c r="R26" s="3"/>
      <c r="S26" s="3"/>
    </row>
    <row r="27" spans="1:19" x14ac:dyDescent="0.15">
      <c r="A27" s="3"/>
      <c r="B27" s="3"/>
      <c r="C27" s="4"/>
      <c r="D27" s="4"/>
      <c r="E27" s="4"/>
      <c r="F27" s="4"/>
      <c r="G27" s="4"/>
      <c r="H27" s="4"/>
      <c r="I27" s="4"/>
      <c r="J27" s="3"/>
      <c r="K27" s="4"/>
      <c r="L27" s="4"/>
      <c r="M27" s="4"/>
      <c r="N27" s="3"/>
      <c r="O27" s="3"/>
      <c r="P27" s="3"/>
      <c r="Q27" s="3"/>
      <c r="R27" s="3"/>
      <c r="S27" s="3"/>
    </row>
    <row r="28" spans="1:19" x14ac:dyDescent="0.15">
      <c r="A28" s="3"/>
      <c r="B28" s="3"/>
      <c r="C28" s="4"/>
      <c r="D28" s="4"/>
      <c r="E28" s="4"/>
      <c r="F28" s="4"/>
      <c r="G28" s="4"/>
      <c r="H28" s="4"/>
      <c r="I28" s="4"/>
      <c r="J28" s="3"/>
      <c r="K28" s="4"/>
      <c r="L28" s="4"/>
      <c r="M28" s="4"/>
      <c r="N28" s="3"/>
      <c r="O28" s="3"/>
      <c r="P28" s="3"/>
      <c r="Q28" s="3"/>
      <c r="R28" s="3"/>
      <c r="S28" s="3"/>
    </row>
    <row r="29" spans="1:19" x14ac:dyDescent="0.15">
      <c r="A29" s="3"/>
      <c r="B29" s="3"/>
      <c r="C29" s="4"/>
      <c r="D29" s="4"/>
      <c r="E29" s="4"/>
      <c r="F29" s="4"/>
      <c r="G29" s="4"/>
      <c r="H29" s="4"/>
      <c r="I29" s="4"/>
      <c r="J29" s="3"/>
      <c r="K29" s="4"/>
      <c r="L29" s="4"/>
      <c r="M29" s="4"/>
      <c r="N29" s="3"/>
      <c r="O29" s="3"/>
      <c r="P29" s="3"/>
      <c r="Q29" s="3"/>
      <c r="R29" s="3"/>
      <c r="S29" s="3"/>
    </row>
    <row r="30" spans="1:19" x14ac:dyDescent="0.15">
      <c r="A30" s="2"/>
      <c r="B30" s="3"/>
      <c r="C30" s="4"/>
      <c r="D30" s="4"/>
      <c r="E30" s="4"/>
      <c r="F30" s="4"/>
      <c r="G30" s="4"/>
      <c r="H30" s="4"/>
      <c r="I30" s="4"/>
      <c r="J30" s="3"/>
      <c r="K30" s="4"/>
      <c r="L30" s="4"/>
      <c r="M30" s="4"/>
      <c r="N30" s="3"/>
      <c r="O30" s="3"/>
      <c r="P30" s="3"/>
      <c r="Q30" s="3"/>
      <c r="R30" s="3"/>
      <c r="S30" s="3"/>
    </row>
    <row r="31" spans="1:19" x14ac:dyDescent="0.15">
      <c r="A31" s="3"/>
      <c r="B31" s="3"/>
      <c r="C31" s="4"/>
      <c r="D31" s="4"/>
      <c r="E31" s="4"/>
      <c r="F31" s="4"/>
      <c r="G31" s="4"/>
      <c r="H31" s="4"/>
      <c r="I31" s="4"/>
      <c r="J31" s="3"/>
      <c r="K31" s="4"/>
      <c r="L31" s="4"/>
      <c r="M31" s="4"/>
      <c r="N31" s="3"/>
      <c r="O31" s="3"/>
      <c r="P31" s="3"/>
      <c r="Q31" s="3"/>
      <c r="R31" s="3"/>
      <c r="S31" s="3"/>
    </row>
    <row r="32" spans="1:19" x14ac:dyDescent="0.15">
      <c r="A32" s="3"/>
      <c r="B32" s="3"/>
      <c r="C32" s="4"/>
      <c r="D32" s="4"/>
      <c r="E32" s="4"/>
      <c r="F32" s="4"/>
      <c r="G32" s="4"/>
      <c r="H32" s="4"/>
      <c r="I32" s="4"/>
      <c r="J32" s="3"/>
      <c r="K32" s="4"/>
      <c r="L32" s="4"/>
      <c r="M32" s="4"/>
      <c r="N32" s="3"/>
      <c r="O32" s="3"/>
      <c r="P32" s="3"/>
      <c r="Q32" s="3"/>
      <c r="R32" s="3"/>
      <c r="S32" s="3"/>
    </row>
    <row r="33" spans="1:19" x14ac:dyDescent="0.15">
      <c r="A33" s="3"/>
      <c r="B33" s="3"/>
      <c r="C33" s="4"/>
      <c r="D33" s="4"/>
      <c r="E33" s="4"/>
      <c r="F33" s="4"/>
      <c r="G33" s="4"/>
      <c r="H33" s="4"/>
      <c r="I33" s="4"/>
      <c r="J33" s="3"/>
      <c r="K33" s="4"/>
      <c r="L33" s="4"/>
      <c r="M33" s="4"/>
      <c r="N33" s="3"/>
      <c r="O33" s="3"/>
      <c r="P33" s="3"/>
      <c r="Q33" s="3"/>
      <c r="R33" s="3"/>
      <c r="S33" s="3"/>
    </row>
    <row r="34" spans="1:19" x14ac:dyDescent="0.15">
      <c r="A34" s="3"/>
      <c r="B34" s="3"/>
      <c r="C34" s="4"/>
      <c r="D34" s="4"/>
      <c r="E34" s="4"/>
      <c r="F34" s="4"/>
      <c r="G34" s="4"/>
      <c r="H34" s="4"/>
      <c r="I34" s="4"/>
      <c r="J34" s="3"/>
      <c r="K34" s="4"/>
      <c r="L34" s="4"/>
      <c r="M34" s="4"/>
      <c r="N34" s="3"/>
      <c r="O34" s="3"/>
      <c r="P34" s="3"/>
      <c r="Q34" s="3"/>
      <c r="R34" s="3"/>
      <c r="S34" s="3"/>
    </row>
    <row r="35" spans="1:19" x14ac:dyDescent="0.15">
      <c r="A35" s="2"/>
      <c r="B35" s="3"/>
      <c r="C35" s="4"/>
      <c r="D35" s="4"/>
      <c r="E35" s="4"/>
      <c r="F35" s="4"/>
      <c r="G35" s="4"/>
      <c r="H35" s="4"/>
      <c r="I35" s="4"/>
      <c r="J35" s="3"/>
      <c r="K35" s="4"/>
      <c r="L35" s="4"/>
      <c r="M35" s="4"/>
      <c r="N35" s="3"/>
      <c r="O35" s="3"/>
      <c r="P35" s="3"/>
      <c r="Q35" s="3"/>
      <c r="R35" s="3"/>
      <c r="S35" s="3"/>
    </row>
    <row r="36" spans="1:19" x14ac:dyDescent="0.15">
      <c r="A36" s="3"/>
      <c r="B36" s="3"/>
      <c r="C36" s="4"/>
      <c r="D36" s="4"/>
      <c r="E36" s="4"/>
      <c r="F36" s="4"/>
      <c r="G36" s="4"/>
      <c r="H36" s="4"/>
      <c r="I36" s="4"/>
      <c r="J36" s="3"/>
      <c r="K36" s="4"/>
      <c r="L36" s="4"/>
      <c r="M36" s="4"/>
      <c r="N36" s="3"/>
      <c r="O36" s="3"/>
      <c r="P36" s="3"/>
      <c r="Q36" s="3"/>
      <c r="R36" s="3"/>
      <c r="S36" s="3"/>
    </row>
    <row r="37" spans="1:19" x14ac:dyDescent="0.15">
      <c r="A37" s="3"/>
      <c r="B37" s="3"/>
      <c r="C37" s="4"/>
      <c r="D37" s="4"/>
      <c r="E37" s="4"/>
      <c r="F37" s="4"/>
      <c r="G37" s="4"/>
      <c r="H37" s="4"/>
      <c r="I37" s="4"/>
      <c r="J37" s="3"/>
      <c r="K37" s="4"/>
      <c r="L37" s="4"/>
      <c r="M37" s="4"/>
      <c r="N37" s="3"/>
      <c r="O37" s="3"/>
      <c r="P37" s="3"/>
      <c r="Q37" s="3"/>
      <c r="R37" s="3"/>
      <c r="S37" s="3"/>
    </row>
    <row r="38" spans="1:19" x14ac:dyDescent="0.15">
      <c r="A38" s="3"/>
      <c r="B38" s="3"/>
      <c r="C38" s="4"/>
      <c r="D38" s="4"/>
      <c r="E38" s="4"/>
      <c r="F38" s="4"/>
      <c r="G38" s="4"/>
      <c r="H38" s="4"/>
      <c r="I38" s="4"/>
      <c r="J38" s="3"/>
      <c r="K38" s="4"/>
      <c r="L38" s="4"/>
      <c r="M38" s="4"/>
      <c r="N38" s="3"/>
      <c r="O38" s="3"/>
      <c r="P38" s="3"/>
      <c r="Q38" s="3"/>
      <c r="R38" s="3"/>
      <c r="S38" s="3"/>
    </row>
    <row r="39" spans="1:19" x14ac:dyDescent="0.15">
      <c r="A39" s="3"/>
      <c r="B39" s="3"/>
      <c r="C39" s="4"/>
      <c r="D39" s="4"/>
      <c r="E39" s="4"/>
      <c r="F39" s="4"/>
      <c r="G39" s="4"/>
      <c r="H39" s="4"/>
      <c r="I39" s="4"/>
      <c r="J39" s="3"/>
      <c r="K39" s="4"/>
      <c r="L39" s="4"/>
      <c r="M39" s="4"/>
      <c r="N39" s="3"/>
      <c r="O39" s="3"/>
      <c r="P39" s="3"/>
      <c r="Q39" s="3"/>
      <c r="R39" s="3"/>
      <c r="S39" s="3"/>
    </row>
    <row r="40" spans="1:19" x14ac:dyDescent="0.15">
      <c r="A40" s="2"/>
      <c r="B40" s="3"/>
      <c r="C40" s="4"/>
      <c r="D40" s="4"/>
      <c r="E40" s="4"/>
      <c r="F40" s="4"/>
      <c r="G40" s="4"/>
      <c r="H40" s="4"/>
      <c r="I40" s="4"/>
      <c r="J40" s="3"/>
      <c r="K40" s="4"/>
      <c r="L40" s="4"/>
      <c r="M40" s="4"/>
      <c r="N40" s="3"/>
      <c r="O40" s="3"/>
      <c r="P40" s="3"/>
      <c r="Q40" s="3"/>
      <c r="R40" s="3"/>
      <c r="S40" s="3"/>
    </row>
    <row r="41" spans="1:19" x14ac:dyDescent="0.15">
      <c r="A41" s="3"/>
      <c r="B41" s="3"/>
      <c r="C41" s="4"/>
      <c r="D41" s="4"/>
      <c r="E41" s="4"/>
      <c r="F41" s="4"/>
      <c r="G41" s="4"/>
      <c r="H41" s="4"/>
      <c r="I41" s="4"/>
      <c r="J41" s="3"/>
      <c r="K41" s="4"/>
      <c r="L41" s="4"/>
      <c r="M41" s="4"/>
      <c r="N41" s="3"/>
      <c r="O41" s="3"/>
      <c r="P41" s="3"/>
      <c r="Q41" s="3"/>
      <c r="R41" s="3"/>
      <c r="S41" s="3"/>
    </row>
    <row r="42" spans="1:19" x14ac:dyDescent="0.15">
      <c r="A42" s="3"/>
      <c r="B42" s="3"/>
      <c r="C42" s="4"/>
      <c r="D42" s="4"/>
      <c r="E42" s="4"/>
      <c r="F42" s="4"/>
      <c r="G42" s="4"/>
      <c r="H42" s="4"/>
      <c r="I42" s="4"/>
      <c r="J42" s="3"/>
      <c r="K42" s="4"/>
      <c r="L42" s="4"/>
      <c r="M42" s="4"/>
      <c r="N42" s="3"/>
      <c r="O42" s="3"/>
      <c r="P42" s="3"/>
      <c r="Q42" s="3"/>
      <c r="R42" s="3"/>
      <c r="S42" s="3"/>
    </row>
    <row r="43" spans="1:19" x14ac:dyDescent="0.15">
      <c r="A43" s="3"/>
      <c r="B43" s="3"/>
      <c r="C43" s="4"/>
      <c r="D43" s="4"/>
      <c r="E43" s="4"/>
      <c r="F43" s="4"/>
      <c r="G43" s="4"/>
      <c r="H43" s="4"/>
      <c r="I43" s="4"/>
      <c r="J43" s="3"/>
      <c r="K43" s="4"/>
      <c r="L43" s="4"/>
      <c r="M43" s="4"/>
      <c r="N43" s="3"/>
      <c r="O43" s="3"/>
      <c r="P43" s="3"/>
      <c r="Q43" s="3"/>
      <c r="R43" s="3"/>
      <c r="S43" s="3"/>
    </row>
    <row r="44" spans="1:19" x14ac:dyDescent="0.15">
      <c r="A44" s="3"/>
      <c r="B44" s="3"/>
      <c r="C44" s="4"/>
      <c r="D44" s="4"/>
      <c r="E44" s="4"/>
      <c r="F44" s="4"/>
      <c r="G44" s="4"/>
      <c r="H44" s="4"/>
      <c r="I44" s="4"/>
      <c r="J44" s="3"/>
      <c r="K44" s="4"/>
      <c r="L44" s="4"/>
      <c r="M44" s="4"/>
      <c r="N44" s="3"/>
      <c r="O44" s="3"/>
      <c r="P44" s="3"/>
      <c r="Q44" s="3"/>
      <c r="R44" s="3"/>
      <c r="S44" s="3"/>
    </row>
    <row r="45" spans="1:19" x14ac:dyDescent="0.15">
      <c r="A45" s="3"/>
      <c r="B45" s="3"/>
      <c r="C45" s="4"/>
      <c r="D45" s="4"/>
      <c r="E45" s="4"/>
      <c r="F45" s="4"/>
      <c r="G45" s="4"/>
      <c r="H45" s="4"/>
      <c r="I45" s="4"/>
      <c r="J45" s="3"/>
      <c r="K45" s="4"/>
      <c r="L45" s="4"/>
      <c r="M45" s="4"/>
      <c r="N45" s="3"/>
      <c r="O45" s="3"/>
      <c r="P45" s="3"/>
      <c r="Q45" s="3"/>
      <c r="R45" s="3"/>
      <c r="S4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Race 1</vt:lpstr>
      <vt:lpstr>Race 1 adjusted</vt:lpstr>
      <vt:lpstr>Race 2</vt:lpstr>
      <vt:lpstr>Race 2 adjusted</vt:lpstr>
      <vt:lpstr>Race 3</vt:lpstr>
      <vt:lpstr>Race 3 adjusted</vt:lpstr>
      <vt:lpstr>Race 4</vt:lpstr>
      <vt:lpstr>Race 4 adjusted</vt:lpstr>
      <vt:lpstr>Race 5</vt:lpstr>
      <vt:lpstr>Race 5 adjusted</vt:lpstr>
      <vt:lpstr>Overall</vt:lpstr>
      <vt:lpstr>Time trial standards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Jill Seeman</cp:lastModifiedBy>
  <dcterms:created xsi:type="dcterms:W3CDTF">2017-02-19T06:01:01Z</dcterms:created>
  <dcterms:modified xsi:type="dcterms:W3CDTF">2019-12-12T02:12:27Z</dcterms:modified>
</cp:coreProperties>
</file>